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payano\Desktop\Scanner\Transparencia\"/>
    </mc:Choice>
  </mc:AlternateContent>
  <bookViews>
    <workbookView xWindow="0" yWindow="0" windowWidth="20490" windowHeight="7755"/>
  </bookViews>
  <sheets>
    <sheet name="P2 Presupuesto Aprobado-Ejec 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4" i="2" l="1"/>
  <c r="F18" i="2" l="1"/>
  <c r="F28" i="2"/>
  <c r="F85" i="2" s="1"/>
  <c r="D38" i="2"/>
  <c r="Q54" i="2" l="1"/>
  <c r="Q28" i="2"/>
  <c r="Q18" i="2"/>
  <c r="Q12" i="2"/>
  <c r="Q85" i="2" l="1"/>
  <c r="P54" i="2" l="1"/>
  <c r="P18" i="2"/>
  <c r="P28" i="2"/>
  <c r="P12" i="2"/>
  <c r="P85" i="2" l="1"/>
  <c r="O54" i="2"/>
  <c r="O28" i="2"/>
  <c r="O18" i="2"/>
  <c r="O12" i="2"/>
  <c r="O85" i="2" l="1"/>
  <c r="D54" i="2" l="1"/>
  <c r="D28" i="2"/>
  <c r="D18" i="2"/>
  <c r="D12" i="2"/>
  <c r="N54" i="2"/>
  <c r="N28" i="2"/>
  <c r="N18" i="2"/>
  <c r="N12" i="2"/>
  <c r="N85" i="2" s="1"/>
  <c r="M54" i="2"/>
  <c r="J54" i="2"/>
  <c r="I54" i="2"/>
  <c r="H54" i="2"/>
  <c r="G54" i="2"/>
  <c r="M28" i="2"/>
  <c r="L28" i="2"/>
  <c r="K28" i="2"/>
  <c r="J28" i="2"/>
  <c r="I28" i="2"/>
  <c r="H28" i="2"/>
  <c r="G28" i="2"/>
  <c r="M18" i="2"/>
  <c r="L18" i="2"/>
  <c r="K18" i="2"/>
  <c r="J18" i="2"/>
  <c r="I18" i="2"/>
  <c r="H18" i="2"/>
  <c r="H85" i="2" s="1"/>
  <c r="G18" i="2"/>
  <c r="M12" i="2"/>
  <c r="L12" i="2"/>
  <c r="K12" i="2"/>
  <c r="K85" i="2" s="1"/>
  <c r="J12" i="2"/>
  <c r="I12" i="2"/>
  <c r="H12" i="2"/>
  <c r="G12" i="2"/>
  <c r="F12" i="2"/>
  <c r="G85" i="2" l="1"/>
  <c r="D85" i="2"/>
  <c r="L85" i="2"/>
  <c r="I85" i="2"/>
  <c r="J85" i="2"/>
  <c r="M85" i="2"/>
</calcChain>
</file>

<file path=xl/sharedStrings.xml><?xml version="1.0" encoding="utf-8"?>
<sst xmlns="http://schemas.openxmlformats.org/spreadsheetml/2006/main" count="96" uniqueCount="96">
  <si>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</si>
  <si>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</si>
  <si>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</si>
  <si>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</si>
  <si>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</si>
  <si>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</si>
  <si>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</si>
  <si>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</si>
  <si>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</si>
  <si>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</si>
  <si>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</si>
  <si>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</si>
  <si>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</si>
  <si>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</si>
  <si>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</si>
  <si>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</si>
  <si>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</si>
  <si>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</si>
  <si>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</si>
  <si>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</si>
  <si>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</si>
  <si>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</si>
  <si>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</si>
  <si>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</si>
  <si>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</si>
  <si>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</si>
  <si>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</si>
  <si>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</si>
  <si>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</si>
  <si>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</si>
  <si>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</si>
  <si>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</si>
  <si>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</si>
  <si>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</si>
  <si>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</si>
  <si>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</si>
  <si>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</si>
  <si>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</si>
  <si>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</si>
  <si>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</si>
  <si>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</si>
  <si>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</si>
  <si>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</si>
  <si>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</si>
  <si>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</si>
  <si>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</si>
  <si>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</si>
  <si>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</si>
  <si>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</si>
  <si>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</si>
  <si>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</si>
  <si>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</si>
  <si>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</si>
  <si>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</si>
  <si>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</si>
  <si>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</si>
  <si>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</si>
  <si>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</si>
  <si>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</si>
  <si>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</si>
  <si>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</si>
  <si>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</si>
  <si>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</si>
  <si>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</si>
  <si>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</si>
  <si>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</si>
  <si>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</si>
  <si>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</si>
  <si>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</si>
  <si>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</si>
  <si>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</si>
  <si>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</si>
  <si>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</si>
  <si>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</si>
  <si>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</si>
  <si>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</si>
  <si>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</si>
  <si>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</si>
  <si>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</si>
  <si>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</si>
  <si>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</si>
  <si>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</si>
  <si>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</si>
  <si>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</si>
  <si>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</si>
  <si>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</si>
  <si>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</si>
  <si>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</si>
  <si>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</si>
  <si>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</si>
  <si>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</si>
  <si>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</si>
  <si>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</si>
  <si>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</si>
  <si>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t>MINISTERIO DE DEFENSA</t>
  </si>
  <si>
    <t>ESCUELA DE GRADUADOS DE ALTOS ESTUDIOS ESTRATEGICOS (EGAEE)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</si>
</sst>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0" borderId="10" xfId="0" applyBorder="1"/>
    <xf numFmtId="43" fontId="8" fillId="0" borderId="0" xfId="1" applyFont="1"/>
    <xf numFmtId="43" fontId="9" fillId="0" borderId="0" xfId="0" applyNumberFormat="1" applyFont="1"/>
    <xf numFmtId="0" fontId="8" fillId="0" borderId="0" xfId="0" applyFont="1"/>
    <xf numFmtId="43" fontId="8" fillId="0" borderId="0" xfId="1" applyFont="1" applyAlignment="1">
      <alignment vertical="center" wrapText="1"/>
    </xf>
    <xf numFmtId="164" fontId="9" fillId="0" borderId="1" xfId="0" applyNumberFormat="1" applyFont="1" applyBorder="1"/>
    <xf numFmtId="43" fontId="9" fillId="0" borderId="0" xfId="1" applyFont="1"/>
    <xf numFmtId="43" fontId="9" fillId="2" borderId="2" xfId="1" applyFont="1" applyFill="1" applyBorder="1"/>
    <xf numFmtId="43" fontId="3" fillId="2" borderId="2" xfId="1" applyFont="1" applyFill="1" applyBorder="1"/>
    <xf numFmtId="43" fontId="0" fillId="0" borderId="0" xfId="1" applyFont="1" applyAlignment="1">
      <alignment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43" fontId="8" fillId="0" borderId="0" xfId="1" applyFont="1" applyAlignment="1">
      <alignment vertical="center"/>
    </xf>
    <xf numFmtId="43" fontId="9" fillId="0" borderId="1" xfId="1" applyFont="1" applyBorder="1"/>
    <xf numFmtId="4" fontId="0" fillId="0" borderId="0" xfId="0" applyNumberFormat="1"/>
    <xf numFmtId="43" fontId="8" fillId="0" borderId="7" xfId="1" applyFont="1" applyBorder="1"/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1</xdr:row>
      <xdr:rowOff>114300</xdr:rowOff>
    </xdr:from>
    <xdr:to>
      <xdr:col>2</xdr:col>
      <xdr:colOff>1352550</xdr:colOff>
      <xdr:row>5</xdr:row>
      <xdr:rowOff>161925</xdr:rowOff>
    </xdr:to>
    <xdr:pic>
      <xdr:nvPicPr>
        <xdr:cNvPr id="4" name="Imagen 3" descr="Image result for ministerio de defensa republica dominican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304800"/>
          <a:ext cx="116205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571501</xdr:colOff>
      <xdr:row>1</xdr:row>
      <xdr:rowOff>180975</xdr:rowOff>
    </xdr:from>
    <xdr:to>
      <xdr:col>16</xdr:col>
      <xdr:colOff>650876</xdr:colOff>
      <xdr:row>5</xdr:row>
      <xdr:rowOff>76200</xdr:rowOff>
    </xdr:to>
    <xdr:pic>
      <xdr:nvPicPr>
        <xdr:cNvPr id="5" name="Imagen 4" descr="Image result for EGAE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49901" y="371475"/>
          <a:ext cx="10001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S85"/>
  <sheetViews>
    <sheetView showGridLines="0" tabSelected="1" topLeftCell="C1" zoomScale="90" zoomScaleNormal="90" workbookViewId="0">
      <selection activeCell="H88" sqref="H88"/>
    </sheetView>
  </sheetViews>
  <sheetFormatPr baseColWidth="10" defaultColWidth="11.42578125" defaultRowHeight="15" x14ac:dyDescent="0.25"/>
  <cols>
    <col min="3" max="3" width="93.7109375" bestFit="1" customWidth="1"/>
    <col min="4" max="4" width="17.5703125" customWidth="1"/>
    <col min="5" max="5" width="13.140625" customWidth="1"/>
    <col min="6" max="15" width="12.42578125" bestFit="1" customWidth="1"/>
    <col min="16" max="17" width="13.85546875" bestFit="1" customWidth="1"/>
  </cols>
  <sheetData>
    <row r="3" spans="3:19" ht="28.5" customHeight="1" x14ac:dyDescent="0.25">
      <c r="C3" s="29" t="s">
        <v>94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3:19" ht="21" customHeight="1" x14ac:dyDescent="0.25">
      <c r="C4" s="27" t="s">
        <v>95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3:19" ht="15.75" x14ac:dyDescent="0.25">
      <c r="C5" s="36">
        <v>2022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3:19" ht="15.75" customHeight="1" x14ac:dyDescent="0.25">
      <c r="C6" s="31" t="s">
        <v>91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3:19" ht="15.75" customHeight="1" x14ac:dyDescent="0.25">
      <c r="C7" s="32" t="s">
        <v>76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9" spans="3:19" ht="25.5" customHeight="1" x14ac:dyDescent="0.25">
      <c r="C9" s="33" t="s">
        <v>66</v>
      </c>
      <c r="D9" s="34" t="s">
        <v>93</v>
      </c>
      <c r="E9" s="34" t="s">
        <v>92</v>
      </c>
      <c r="F9" s="38" t="s">
        <v>90</v>
      </c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40"/>
    </row>
    <row r="10" spans="3:19" x14ac:dyDescent="0.25">
      <c r="C10" s="33"/>
      <c r="D10" s="35"/>
      <c r="E10" s="35"/>
      <c r="F10" s="9" t="s">
        <v>78</v>
      </c>
      <c r="G10" s="9" t="s">
        <v>79</v>
      </c>
      <c r="H10" s="9" t="s">
        <v>80</v>
      </c>
      <c r="I10" s="9" t="s">
        <v>81</v>
      </c>
      <c r="J10" s="10" t="s">
        <v>82</v>
      </c>
      <c r="K10" s="9" t="s">
        <v>83</v>
      </c>
      <c r="L10" s="10" t="s">
        <v>84</v>
      </c>
      <c r="M10" s="9" t="s">
        <v>85</v>
      </c>
      <c r="N10" s="9" t="s">
        <v>86</v>
      </c>
      <c r="O10" s="9" t="s">
        <v>87</v>
      </c>
      <c r="P10" s="9" t="s">
        <v>88</v>
      </c>
      <c r="Q10" s="10" t="s">
        <v>89</v>
      </c>
      <c r="R10" s="9" t="s">
        <v>77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4">
        <f>SUM(D13:D17)</f>
        <v>19206603</v>
      </c>
      <c r="E12" s="4"/>
      <c r="F12" s="13">
        <f t="shared" ref="F12:M12" si="0">SUM(F13:F17)</f>
        <v>1395868.25</v>
      </c>
      <c r="G12" s="13">
        <f t="shared" si="0"/>
        <v>1395868.25</v>
      </c>
      <c r="H12" s="13">
        <f t="shared" si="0"/>
        <v>1395868.25</v>
      </c>
      <c r="I12" s="13">
        <f t="shared" si="0"/>
        <v>0</v>
      </c>
      <c r="J12" s="13">
        <f t="shared" si="0"/>
        <v>0</v>
      </c>
      <c r="K12" s="13">
        <f t="shared" si="0"/>
        <v>0</v>
      </c>
      <c r="L12" s="13">
        <f t="shared" si="0"/>
        <v>0</v>
      </c>
      <c r="M12" s="13">
        <f t="shared" si="0"/>
        <v>0</v>
      </c>
      <c r="N12" s="13">
        <f t="shared" ref="N12:Q12" si="1">SUM(N13:N17)</f>
        <v>0</v>
      </c>
      <c r="O12" s="13">
        <f t="shared" si="1"/>
        <v>0</v>
      </c>
      <c r="P12" s="13">
        <f t="shared" si="1"/>
        <v>0</v>
      </c>
      <c r="Q12" s="13">
        <f t="shared" si="1"/>
        <v>0</v>
      </c>
    </row>
    <row r="13" spans="3:19" x14ac:dyDescent="0.25">
      <c r="C13" s="5" t="s">
        <v>2</v>
      </c>
      <c r="D13" s="20">
        <v>18892259</v>
      </c>
      <c r="E13" s="6"/>
      <c r="F13" s="12">
        <v>1370004.55</v>
      </c>
      <c r="G13" s="25">
        <v>1370004.55</v>
      </c>
      <c r="H13" s="25">
        <v>1370004.55</v>
      </c>
      <c r="I13" s="12"/>
      <c r="J13" s="12"/>
      <c r="K13" s="12"/>
      <c r="L13" s="12"/>
      <c r="M13" s="12"/>
      <c r="N13" s="12"/>
      <c r="O13" s="12"/>
      <c r="P13" s="12"/>
      <c r="Q13" s="12"/>
    </row>
    <row r="14" spans="3:19" x14ac:dyDescent="0.25">
      <c r="C14" s="5" t="s">
        <v>3</v>
      </c>
      <c r="D14" s="6">
        <v>0</v>
      </c>
      <c r="E14" s="6"/>
      <c r="F14" s="12">
        <v>0</v>
      </c>
      <c r="G14" s="26">
        <v>0</v>
      </c>
      <c r="H14" s="14"/>
      <c r="I14" s="14"/>
      <c r="J14" s="14"/>
      <c r="K14" s="14"/>
      <c r="L14" s="14"/>
      <c r="M14" s="14"/>
      <c r="N14" s="14"/>
    </row>
    <row r="15" spans="3:19" x14ac:dyDescent="0.25">
      <c r="C15" s="5" t="s">
        <v>4</v>
      </c>
      <c r="D15" s="6">
        <v>0</v>
      </c>
      <c r="E15" s="6"/>
      <c r="F15" s="12">
        <v>0</v>
      </c>
      <c r="G15" s="12">
        <v>0</v>
      </c>
      <c r="H15" s="14"/>
      <c r="I15" s="14"/>
      <c r="J15" s="14"/>
      <c r="K15" s="14"/>
      <c r="L15" s="14"/>
      <c r="M15" s="14"/>
      <c r="N15" s="14"/>
      <c r="S15" s="11"/>
    </row>
    <row r="16" spans="3:19" x14ac:dyDescent="0.25">
      <c r="C16" s="5" t="s">
        <v>5</v>
      </c>
      <c r="D16" s="6">
        <v>0</v>
      </c>
      <c r="E16" s="6"/>
      <c r="F16" s="12">
        <v>0</v>
      </c>
      <c r="G16" s="12">
        <v>0</v>
      </c>
      <c r="H16" s="14"/>
      <c r="I16" s="14"/>
      <c r="J16" s="14"/>
      <c r="K16" s="14"/>
      <c r="L16" s="14"/>
      <c r="M16" s="14"/>
      <c r="N16" s="14"/>
    </row>
    <row r="17" spans="3:17" x14ac:dyDescent="0.25">
      <c r="C17" s="5" t="s">
        <v>6</v>
      </c>
      <c r="D17" s="20">
        <v>314344</v>
      </c>
      <c r="E17" s="6"/>
      <c r="F17" s="12">
        <v>25863.7</v>
      </c>
      <c r="G17" s="25">
        <v>25863.7</v>
      </c>
      <c r="H17" s="25">
        <v>25863.7</v>
      </c>
      <c r="I17" s="12"/>
      <c r="J17" s="12"/>
      <c r="K17" s="12"/>
      <c r="L17" s="12"/>
      <c r="M17" s="12"/>
      <c r="N17" s="12"/>
      <c r="O17" s="12"/>
      <c r="P17" s="12"/>
      <c r="Q17" s="12"/>
    </row>
    <row r="18" spans="3:17" x14ac:dyDescent="0.25">
      <c r="C18" s="3" t="s">
        <v>7</v>
      </c>
      <c r="D18" s="4">
        <f>SUM(D19:D27)</f>
        <v>7943720</v>
      </c>
      <c r="E18" s="4"/>
      <c r="F18" s="17">
        <f>F19+F20+F21+F22+F23+F24+F25+F26+F27</f>
        <v>99700</v>
      </c>
      <c r="G18" s="17">
        <f t="shared" ref="G18:M18" si="2">SUM(G19:G27)</f>
        <v>33186.660000000003</v>
      </c>
      <c r="H18" s="17">
        <f t="shared" si="2"/>
        <v>1017900.1599999999</v>
      </c>
      <c r="I18" s="17">
        <f t="shared" si="2"/>
        <v>0</v>
      </c>
      <c r="J18" s="17">
        <f t="shared" si="2"/>
        <v>0</v>
      </c>
      <c r="K18" s="17">
        <f t="shared" si="2"/>
        <v>0</v>
      </c>
      <c r="L18" s="17">
        <f t="shared" si="2"/>
        <v>0</v>
      </c>
      <c r="M18" s="17">
        <f t="shared" si="2"/>
        <v>0</v>
      </c>
      <c r="N18" s="17">
        <f t="shared" ref="N18:Q18" si="3">SUM(N19:N27)</f>
        <v>0</v>
      </c>
      <c r="O18" s="17">
        <f t="shared" si="3"/>
        <v>0</v>
      </c>
      <c r="P18" s="17">
        <f t="shared" si="3"/>
        <v>0</v>
      </c>
      <c r="Q18" s="17">
        <f t="shared" si="3"/>
        <v>0</v>
      </c>
    </row>
    <row r="19" spans="3:17" x14ac:dyDescent="0.25">
      <c r="C19" s="5" t="s">
        <v>8</v>
      </c>
      <c r="D19" s="6">
        <v>0</v>
      </c>
      <c r="E19" s="6"/>
      <c r="F19" s="17">
        <v>0</v>
      </c>
      <c r="G19" s="12">
        <v>0</v>
      </c>
      <c r="H19" s="14"/>
      <c r="I19" s="14"/>
      <c r="J19" s="14"/>
      <c r="K19" s="14"/>
      <c r="L19" s="14"/>
      <c r="M19" s="14"/>
      <c r="N19" s="14"/>
    </row>
    <row r="20" spans="3:17" x14ac:dyDescent="0.25">
      <c r="C20" s="5" t="s">
        <v>9</v>
      </c>
      <c r="D20" s="20">
        <v>200000</v>
      </c>
      <c r="E20" s="6"/>
      <c r="F20" s="12">
        <v>0</v>
      </c>
      <c r="G20" s="12">
        <v>0</v>
      </c>
      <c r="H20" s="14"/>
      <c r="I20" s="14"/>
      <c r="J20" s="14"/>
      <c r="K20" s="14"/>
      <c r="L20" s="14"/>
      <c r="M20" s="12"/>
      <c r="N20" s="23"/>
      <c r="Q20" s="22"/>
    </row>
    <row r="21" spans="3:17" x14ac:dyDescent="0.25">
      <c r="C21" s="5" t="s">
        <v>10</v>
      </c>
      <c r="D21" s="20">
        <v>802800</v>
      </c>
      <c r="E21" s="6"/>
      <c r="F21" s="12">
        <v>14700</v>
      </c>
      <c r="G21" s="25">
        <v>14700</v>
      </c>
      <c r="H21" s="12">
        <v>14700</v>
      </c>
      <c r="I21" s="12"/>
      <c r="J21" s="12"/>
      <c r="K21" s="12"/>
      <c r="L21" s="12"/>
      <c r="M21" s="12"/>
      <c r="N21" s="12"/>
      <c r="O21" s="12"/>
      <c r="P21" s="12"/>
      <c r="Q21" s="23"/>
    </row>
    <row r="22" spans="3:17" x14ac:dyDescent="0.25">
      <c r="C22" s="5" t="s">
        <v>11</v>
      </c>
      <c r="D22" s="20">
        <v>800000</v>
      </c>
      <c r="E22" s="6"/>
      <c r="F22" s="12">
        <v>0</v>
      </c>
      <c r="G22" s="12">
        <v>0</v>
      </c>
      <c r="H22" s="14"/>
      <c r="J22" s="14"/>
      <c r="K22" s="14"/>
      <c r="L22" s="14"/>
      <c r="M22" s="14"/>
      <c r="N22" s="14"/>
    </row>
    <row r="23" spans="3:17" x14ac:dyDescent="0.25">
      <c r="C23" s="5" t="s">
        <v>12</v>
      </c>
      <c r="D23" s="20">
        <v>960920</v>
      </c>
      <c r="E23" s="6"/>
      <c r="F23" s="12">
        <v>0</v>
      </c>
      <c r="G23" s="12">
        <v>18486.66</v>
      </c>
      <c r="H23" s="12">
        <v>9243.33</v>
      </c>
      <c r="I23" s="12"/>
      <c r="J23" s="12"/>
      <c r="K23" s="12"/>
      <c r="L23" s="12"/>
      <c r="M23" s="12"/>
      <c r="N23" s="12"/>
      <c r="O23" s="12"/>
      <c r="P23" s="12"/>
      <c r="Q23" s="12"/>
    </row>
    <row r="24" spans="3:17" x14ac:dyDescent="0.25">
      <c r="C24" s="5" t="s">
        <v>13</v>
      </c>
      <c r="D24" s="6">
        <v>0</v>
      </c>
      <c r="E24" s="6"/>
      <c r="F24" s="12">
        <v>0</v>
      </c>
      <c r="G24" s="12">
        <v>0</v>
      </c>
      <c r="H24" s="14"/>
      <c r="I24" s="14"/>
      <c r="J24" s="14"/>
      <c r="K24" s="14"/>
      <c r="L24" s="14"/>
      <c r="M24" s="14"/>
      <c r="N24" s="14"/>
    </row>
    <row r="25" spans="3:17" x14ac:dyDescent="0.25">
      <c r="C25" s="5" t="s">
        <v>14</v>
      </c>
      <c r="D25" s="20">
        <v>1600000</v>
      </c>
      <c r="E25" s="6"/>
      <c r="F25" s="12">
        <v>0</v>
      </c>
      <c r="G25" s="21">
        <v>0</v>
      </c>
      <c r="H25" s="25">
        <v>549998.34</v>
      </c>
      <c r="I25" s="14"/>
      <c r="J25" s="14"/>
      <c r="K25" s="14"/>
      <c r="L25" s="14"/>
      <c r="M25" s="12"/>
      <c r="N25" s="14"/>
    </row>
    <row r="26" spans="3:17" x14ac:dyDescent="0.25">
      <c r="C26" s="5" t="s">
        <v>15</v>
      </c>
      <c r="D26" s="20">
        <v>3380000</v>
      </c>
      <c r="E26" s="6"/>
      <c r="F26" s="12">
        <v>85000</v>
      </c>
      <c r="G26" s="12">
        <v>0</v>
      </c>
      <c r="H26" s="25">
        <v>381005.49</v>
      </c>
      <c r="I26" s="12"/>
      <c r="J26" s="12"/>
      <c r="K26" s="12"/>
      <c r="L26" s="12"/>
      <c r="M26" s="12"/>
      <c r="N26" s="12"/>
      <c r="O26" s="12"/>
      <c r="P26" s="12"/>
      <c r="Q26" s="12"/>
    </row>
    <row r="27" spans="3:17" x14ac:dyDescent="0.25">
      <c r="C27" s="5" t="s">
        <v>16</v>
      </c>
      <c r="D27" s="20">
        <v>200000</v>
      </c>
      <c r="E27" s="6"/>
      <c r="F27" s="12">
        <v>0</v>
      </c>
      <c r="G27" s="12">
        <v>0</v>
      </c>
      <c r="H27" s="25">
        <v>62953</v>
      </c>
      <c r="I27" s="12"/>
      <c r="J27" s="14"/>
      <c r="K27" s="14"/>
      <c r="L27" s="14"/>
      <c r="M27" s="14"/>
      <c r="N27" s="14"/>
      <c r="O27" s="21"/>
      <c r="Q27" s="21"/>
    </row>
    <row r="28" spans="3:17" x14ac:dyDescent="0.25">
      <c r="C28" s="3" t="s">
        <v>17</v>
      </c>
      <c r="D28" s="4">
        <f>SUM(D29:D37)</f>
        <v>7468134</v>
      </c>
      <c r="E28" s="4"/>
      <c r="F28" s="17">
        <f>SUM(F29:F53)</f>
        <v>189888</v>
      </c>
      <c r="G28" s="13">
        <f t="shared" ref="G28:M28" si="4">SUM(G29:G37)</f>
        <v>539888</v>
      </c>
      <c r="H28" s="13">
        <f t="shared" si="4"/>
        <v>788663.42999999993</v>
      </c>
      <c r="I28" s="13">
        <f t="shared" si="4"/>
        <v>0</v>
      </c>
      <c r="J28" s="13">
        <f t="shared" si="4"/>
        <v>0</v>
      </c>
      <c r="K28" s="13">
        <f t="shared" si="4"/>
        <v>0</v>
      </c>
      <c r="L28" s="13">
        <f t="shared" si="4"/>
        <v>0</v>
      </c>
      <c r="M28" s="13">
        <f t="shared" si="4"/>
        <v>0</v>
      </c>
      <c r="N28" s="13">
        <f t="shared" ref="N28:Q28" si="5">SUM(N29:N37)</f>
        <v>0</v>
      </c>
      <c r="O28" s="13">
        <f t="shared" si="5"/>
        <v>0</v>
      </c>
      <c r="P28" s="13">
        <f t="shared" si="5"/>
        <v>0</v>
      </c>
      <c r="Q28" s="13">
        <f t="shared" si="5"/>
        <v>0</v>
      </c>
    </row>
    <row r="29" spans="3:17" x14ac:dyDescent="0.25">
      <c r="C29" s="5" t="s">
        <v>18</v>
      </c>
      <c r="D29" s="20">
        <v>2290000</v>
      </c>
      <c r="E29" s="6"/>
      <c r="F29" s="15">
        <v>189888</v>
      </c>
      <c r="G29" s="25">
        <v>189888</v>
      </c>
      <c r="H29" s="12">
        <v>189888</v>
      </c>
      <c r="I29" s="12"/>
      <c r="J29" s="12"/>
      <c r="K29" s="12"/>
      <c r="L29" s="12"/>
      <c r="M29" s="12"/>
      <c r="N29" s="12"/>
      <c r="O29" s="12"/>
      <c r="P29" s="12"/>
      <c r="Q29" s="21"/>
    </row>
    <row r="30" spans="3:17" x14ac:dyDescent="0.25">
      <c r="C30" s="5" t="s">
        <v>19</v>
      </c>
      <c r="D30" s="20">
        <v>580000</v>
      </c>
      <c r="E30" s="6"/>
      <c r="F30" s="12">
        <v>0</v>
      </c>
      <c r="G30" s="12">
        <v>0</v>
      </c>
      <c r="H30" s="12">
        <v>0</v>
      </c>
      <c r="I30" s="14"/>
      <c r="J30" s="14"/>
      <c r="K30" s="14"/>
      <c r="L30" s="14"/>
      <c r="M30" s="12"/>
      <c r="N30" s="12"/>
      <c r="Q30" s="21"/>
    </row>
    <row r="31" spans="3:17" x14ac:dyDescent="0.25">
      <c r="C31" s="5" t="s">
        <v>20</v>
      </c>
      <c r="D31" s="20">
        <v>330000</v>
      </c>
      <c r="E31" s="6"/>
      <c r="F31" s="12">
        <v>0</v>
      </c>
      <c r="G31" s="12">
        <v>0</v>
      </c>
      <c r="H31" s="25">
        <v>27585.45</v>
      </c>
      <c r="I31" s="12"/>
      <c r="J31" s="14"/>
      <c r="K31" s="14"/>
      <c r="L31" s="12"/>
      <c r="M31" s="14"/>
      <c r="N31" s="14"/>
      <c r="P31" s="12"/>
      <c r="Q31" s="21"/>
    </row>
    <row r="32" spans="3:17" x14ac:dyDescent="0.25">
      <c r="C32" s="5" t="s">
        <v>21</v>
      </c>
      <c r="D32" s="6">
        <v>50000</v>
      </c>
      <c r="E32" s="6"/>
      <c r="F32" s="12">
        <v>0</v>
      </c>
      <c r="G32" s="12">
        <v>0</v>
      </c>
      <c r="H32" s="12">
        <v>0</v>
      </c>
      <c r="I32" s="14"/>
      <c r="J32" s="14"/>
      <c r="K32" s="14"/>
      <c r="L32" s="14"/>
      <c r="M32" s="14"/>
      <c r="N32" s="14"/>
    </row>
    <row r="33" spans="3:17" x14ac:dyDescent="0.25">
      <c r="C33" s="5" t="s">
        <v>22</v>
      </c>
      <c r="D33" s="20">
        <v>160256</v>
      </c>
      <c r="E33" s="6"/>
      <c r="F33" s="12">
        <v>0</v>
      </c>
      <c r="G33" s="12">
        <v>0</v>
      </c>
      <c r="H33" s="12">
        <v>0</v>
      </c>
      <c r="I33" s="12"/>
      <c r="J33" s="14"/>
      <c r="K33" s="14"/>
      <c r="L33" s="12"/>
      <c r="M33" s="14"/>
      <c r="N33" s="14"/>
      <c r="Q33" s="21"/>
    </row>
    <row r="34" spans="3:17" x14ac:dyDescent="0.25">
      <c r="C34" s="5" t="s">
        <v>23</v>
      </c>
      <c r="D34" s="20">
        <v>485000</v>
      </c>
      <c r="E34" s="6"/>
      <c r="F34" s="12">
        <v>0</v>
      </c>
      <c r="G34" s="12">
        <v>0</v>
      </c>
      <c r="H34" s="12">
        <v>0</v>
      </c>
      <c r="I34" s="12"/>
      <c r="J34" s="14"/>
      <c r="K34" s="14"/>
      <c r="L34" s="12"/>
      <c r="M34" s="12"/>
      <c r="N34" s="12"/>
      <c r="Q34" s="21"/>
    </row>
    <row r="35" spans="3:17" x14ac:dyDescent="0.25">
      <c r="C35" s="5" t="s">
        <v>24</v>
      </c>
      <c r="D35" s="20">
        <v>2392878</v>
      </c>
      <c r="E35" s="6"/>
      <c r="F35" s="21">
        <v>0</v>
      </c>
      <c r="G35" s="25">
        <v>350000</v>
      </c>
      <c r="H35" s="12">
        <v>175000</v>
      </c>
      <c r="I35" s="12"/>
      <c r="J35" s="12"/>
      <c r="K35" s="12"/>
      <c r="L35" s="12"/>
      <c r="M35" s="12"/>
      <c r="N35" s="12"/>
      <c r="O35" s="12"/>
      <c r="P35" s="12"/>
      <c r="Q35" s="21"/>
    </row>
    <row r="36" spans="3:17" x14ac:dyDescent="0.25">
      <c r="C36" s="5" t="s">
        <v>25</v>
      </c>
      <c r="D36" s="6">
        <v>0</v>
      </c>
      <c r="E36" s="6"/>
      <c r="F36" s="12">
        <v>0</v>
      </c>
      <c r="G36" s="12">
        <v>0</v>
      </c>
      <c r="H36" s="12">
        <v>0</v>
      </c>
      <c r="I36" s="14"/>
      <c r="J36" s="14"/>
      <c r="K36" s="14"/>
      <c r="L36" s="14"/>
      <c r="M36" s="14"/>
      <c r="N36" s="14"/>
    </row>
    <row r="37" spans="3:17" x14ac:dyDescent="0.25">
      <c r="C37" s="5" t="s">
        <v>26</v>
      </c>
      <c r="D37" s="20">
        <v>1180000</v>
      </c>
      <c r="E37" s="6"/>
      <c r="F37" s="12">
        <v>0</v>
      </c>
      <c r="G37" s="12">
        <v>0</v>
      </c>
      <c r="H37" s="25">
        <v>396189.98</v>
      </c>
      <c r="I37" s="12"/>
      <c r="J37" s="14"/>
      <c r="K37" s="14"/>
      <c r="L37" s="12"/>
      <c r="M37" s="12"/>
      <c r="N37" s="12"/>
      <c r="P37" s="12"/>
      <c r="Q37" s="21"/>
    </row>
    <row r="38" spans="3:17" x14ac:dyDescent="0.25">
      <c r="C38" s="3" t="s">
        <v>27</v>
      </c>
      <c r="D38" s="4">
        <f>D39+D40+D41+D42+D43+D44+D45+D46+D47+D48+D49+D50+D51+D52+D53</f>
        <v>0</v>
      </c>
      <c r="E38" s="4"/>
      <c r="F38" s="12">
        <v>0</v>
      </c>
      <c r="G38" s="12">
        <v>0</v>
      </c>
      <c r="H38" s="14"/>
      <c r="I38" s="14"/>
      <c r="J38" s="14"/>
      <c r="K38" s="14"/>
      <c r="L38" s="14"/>
      <c r="M38" s="14"/>
      <c r="N38" s="14"/>
    </row>
    <row r="39" spans="3:17" x14ac:dyDescent="0.25">
      <c r="C39" s="5" t="s">
        <v>28</v>
      </c>
      <c r="D39" s="6">
        <v>0</v>
      </c>
      <c r="E39" s="6"/>
      <c r="F39" s="12">
        <v>0</v>
      </c>
      <c r="G39" s="12">
        <v>0</v>
      </c>
      <c r="H39" s="12">
        <v>0</v>
      </c>
      <c r="I39" s="14"/>
      <c r="J39" s="14"/>
      <c r="K39" s="14"/>
      <c r="L39" s="14"/>
      <c r="M39" s="14"/>
      <c r="N39" s="14"/>
    </row>
    <row r="40" spans="3:17" x14ac:dyDescent="0.25">
      <c r="C40" s="5" t="s">
        <v>29</v>
      </c>
      <c r="D40" s="6">
        <v>0</v>
      </c>
      <c r="E40" s="6"/>
      <c r="F40" s="12">
        <v>0</v>
      </c>
      <c r="G40" s="12">
        <v>0</v>
      </c>
      <c r="H40" s="12">
        <v>0</v>
      </c>
      <c r="I40" s="14"/>
      <c r="J40" s="14"/>
      <c r="K40" s="14"/>
      <c r="L40" s="14"/>
      <c r="M40" s="14"/>
      <c r="N40" s="14"/>
    </row>
    <row r="41" spans="3:17" x14ac:dyDescent="0.25">
      <c r="C41" s="5" t="s">
        <v>30</v>
      </c>
      <c r="D41" s="6">
        <v>0</v>
      </c>
      <c r="E41" s="6"/>
      <c r="F41" s="12">
        <v>0</v>
      </c>
      <c r="G41" s="12">
        <v>0</v>
      </c>
      <c r="H41" s="12">
        <v>0</v>
      </c>
      <c r="I41" s="14"/>
      <c r="J41" s="14"/>
      <c r="K41" s="14"/>
      <c r="L41" s="14"/>
      <c r="M41" s="14"/>
      <c r="N41" s="14"/>
    </row>
    <row r="42" spans="3:17" x14ac:dyDescent="0.25">
      <c r="C42" s="5" t="s">
        <v>31</v>
      </c>
      <c r="D42" s="6">
        <v>0</v>
      </c>
      <c r="E42" s="6"/>
      <c r="F42" s="12">
        <v>0</v>
      </c>
      <c r="G42" s="12">
        <v>0</v>
      </c>
      <c r="H42" s="12">
        <v>0</v>
      </c>
      <c r="I42" s="14"/>
      <c r="J42" s="14"/>
      <c r="K42" s="14"/>
      <c r="L42" s="14"/>
      <c r="M42" s="14"/>
      <c r="N42" s="14"/>
    </row>
    <row r="43" spans="3:17" x14ac:dyDescent="0.25">
      <c r="C43" s="5" t="s">
        <v>32</v>
      </c>
      <c r="D43" s="6">
        <v>0</v>
      </c>
      <c r="E43" s="6"/>
      <c r="F43" s="12">
        <v>0</v>
      </c>
      <c r="G43" s="12">
        <v>0</v>
      </c>
      <c r="H43" s="12">
        <v>0</v>
      </c>
      <c r="I43" s="14"/>
      <c r="J43" s="14"/>
      <c r="K43" s="14"/>
      <c r="L43" s="14"/>
      <c r="M43" s="14"/>
      <c r="N43" s="14"/>
    </row>
    <row r="44" spans="3:17" x14ac:dyDescent="0.25">
      <c r="C44" s="5" t="s">
        <v>33</v>
      </c>
      <c r="D44" s="6">
        <v>0</v>
      </c>
      <c r="E44" s="6"/>
      <c r="F44" s="12">
        <v>0</v>
      </c>
      <c r="G44" s="12">
        <v>0</v>
      </c>
      <c r="H44" s="12">
        <v>0</v>
      </c>
      <c r="I44" s="14"/>
      <c r="J44" s="14"/>
      <c r="K44" s="14"/>
      <c r="L44" s="14"/>
      <c r="M44" s="14"/>
      <c r="N44" s="14"/>
    </row>
    <row r="45" spans="3:17" x14ac:dyDescent="0.25">
      <c r="C45" s="5" t="s">
        <v>34</v>
      </c>
      <c r="D45" s="6">
        <v>0</v>
      </c>
      <c r="E45" s="6"/>
      <c r="F45" s="12">
        <v>0</v>
      </c>
      <c r="G45" s="12">
        <v>0</v>
      </c>
      <c r="H45" s="12">
        <v>0</v>
      </c>
      <c r="I45" s="14"/>
      <c r="J45" s="14"/>
      <c r="K45" s="14"/>
      <c r="L45" s="14"/>
      <c r="M45" s="14"/>
      <c r="N45" s="14"/>
    </row>
    <row r="46" spans="3:17" x14ac:dyDescent="0.25">
      <c r="C46" s="5" t="s">
        <v>35</v>
      </c>
      <c r="D46" s="6">
        <v>0</v>
      </c>
      <c r="E46" s="6"/>
      <c r="F46" s="12">
        <v>0</v>
      </c>
      <c r="G46" s="12">
        <v>0</v>
      </c>
      <c r="H46" s="12">
        <v>0</v>
      </c>
      <c r="I46" s="14"/>
      <c r="J46" s="14"/>
      <c r="K46" s="14"/>
      <c r="L46" s="14"/>
      <c r="M46" s="14"/>
      <c r="N46" s="14"/>
    </row>
    <row r="47" spans="3:17" x14ac:dyDescent="0.25">
      <c r="C47" s="3" t="s">
        <v>36</v>
      </c>
      <c r="D47" s="4">
        <v>0</v>
      </c>
      <c r="E47" s="4"/>
      <c r="F47" s="12">
        <v>0</v>
      </c>
      <c r="G47" s="12">
        <v>0</v>
      </c>
      <c r="H47" s="14"/>
      <c r="I47" s="14"/>
      <c r="J47" s="14"/>
      <c r="K47" s="14"/>
      <c r="L47" s="14"/>
      <c r="M47" s="14"/>
      <c r="N47" s="14"/>
    </row>
    <row r="48" spans="3:17" x14ac:dyDescent="0.25">
      <c r="C48" s="5" t="s">
        <v>37</v>
      </c>
      <c r="D48" s="6">
        <v>0</v>
      </c>
      <c r="E48" s="6"/>
      <c r="F48" s="12">
        <v>0</v>
      </c>
      <c r="G48" s="12">
        <v>0</v>
      </c>
      <c r="H48" s="12">
        <v>0</v>
      </c>
      <c r="I48" s="14"/>
      <c r="J48" s="14"/>
      <c r="K48" s="14"/>
      <c r="L48" s="14"/>
      <c r="M48" s="14"/>
      <c r="N48" s="14"/>
    </row>
    <row r="49" spans="3:17" x14ac:dyDescent="0.25">
      <c r="C49" s="5" t="s">
        <v>38</v>
      </c>
      <c r="D49" s="6">
        <v>0</v>
      </c>
      <c r="E49" s="6"/>
      <c r="F49" s="12">
        <v>0</v>
      </c>
      <c r="G49" s="12">
        <v>0</v>
      </c>
      <c r="H49" s="12">
        <v>0</v>
      </c>
      <c r="I49" s="14"/>
      <c r="J49" s="14"/>
      <c r="K49" s="14"/>
      <c r="L49" s="14"/>
      <c r="M49" s="14"/>
      <c r="N49" s="14"/>
    </row>
    <row r="50" spans="3:17" x14ac:dyDescent="0.25">
      <c r="C50" s="5" t="s">
        <v>39</v>
      </c>
      <c r="D50" s="6">
        <v>0</v>
      </c>
      <c r="E50" s="6"/>
      <c r="F50" s="12">
        <v>0</v>
      </c>
      <c r="G50" s="12">
        <v>0</v>
      </c>
      <c r="H50" s="12">
        <v>0</v>
      </c>
      <c r="I50" s="14"/>
      <c r="J50" s="14"/>
      <c r="K50" s="14"/>
      <c r="L50" s="14"/>
      <c r="M50" s="14"/>
      <c r="N50" s="14"/>
    </row>
    <row r="51" spans="3:17" x14ac:dyDescent="0.25">
      <c r="C51" s="5" t="s">
        <v>40</v>
      </c>
      <c r="D51" s="6">
        <v>0</v>
      </c>
      <c r="E51" s="6"/>
      <c r="F51" s="12">
        <v>0</v>
      </c>
      <c r="G51" s="12">
        <v>0</v>
      </c>
      <c r="H51" s="12">
        <v>0</v>
      </c>
      <c r="I51" s="14"/>
      <c r="J51" s="14"/>
      <c r="K51" s="14"/>
      <c r="L51" s="14"/>
      <c r="M51" s="14"/>
      <c r="N51" s="14"/>
    </row>
    <row r="52" spans="3:17" x14ac:dyDescent="0.25">
      <c r="C52" s="5" t="s">
        <v>41</v>
      </c>
      <c r="D52" s="6">
        <v>0</v>
      </c>
      <c r="E52" s="6"/>
      <c r="F52" s="12">
        <v>0</v>
      </c>
      <c r="G52" s="12">
        <v>0</v>
      </c>
      <c r="H52" s="12">
        <v>0</v>
      </c>
      <c r="I52" s="14"/>
      <c r="J52" s="14"/>
      <c r="K52" s="14"/>
      <c r="L52" s="14"/>
      <c r="M52" s="14"/>
      <c r="N52" s="14"/>
    </row>
    <row r="53" spans="3:17" x14ac:dyDescent="0.25">
      <c r="C53" s="5" t="s">
        <v>42</v>
      </c>
      <c r="D53" s="6">
        <v>0</v>
      </c>
      <c r="E53" s="6"/>
      <c r="F53" s="12">
        <v>0</v>
      </c>
      <c r="G53" s="12">
        <v>0</v>
      </c>
      <c r="H53" s="12">
        <v>0</v>
      </c>
      <c r="I53" s="14"/>
      <c r="J53" s="14"/>
      <c r="K53" s="14"/>
      <c r="L53" s="14"/>
      <c r="M53" s="14"/>
      <c r="N53" s="14"/>
    </row>
    <row r="54" spans="3:17" x14ac:dyDescent="0.25">
      <c r="C54" s="3" t="s">
        <v>43</v>
      </c>
      <c r="D54" s="4">
        <f>SUM(D55:D63)</f>
        <v>930000</v>
      </c>
      <c r="E54" s="4"/>
      <c r="F54" s="4">
        <f t="shared" ref="F54" si="6">SUM(F55:F63)</f>
        <v>0</v>
      </c>
      <c r="G54" s="12">
        <f>SUM(G55:G63)</f>
        <v>0</v>
      </c>
      <c r="H54" s="17">
        <f>SUM(H55:H63)</f>
        <v>479079.96</v>
      </c>
      <c r="I54" s="17">
        <f>SUM(I55:I63)</f>
        <v>0</v>
      </c>
      <c r="J54" s="17">
        <f>SUM(J55:J63)</f>
        <v>0</v>
      </c>
      <c r="K54" s="14"/>
      <c r="L54" s="14"/>
      <c r="M54" s="13">
        <f>SUM(M55:M67)</f>
        <v>0</v>
      </c>
      <c r="N54" s="13">
        <f>SUM(N55:N67)</f>
        <v>0</v>
      </c>
      <c r="O54" s="13">
        <f>SUM(O55:O67)</f>
        <v>0</v>
      </c>
      <c r="P54" s="13">
        <f>SUM(P55:P67)</f>
        <v>0</v>
      </c>
      <c r="Q54" s="13">
        <f>SUM(Q55:Q67)</f>
        <v>0</v>
      </c>
    </row>
    <row r="55" spans="3:17" x14ac:dyDescent="0.25">
      <c r="C55" s="5" t="s">
        <v>44</v>
      </c>
      <c r="D55" s="6">
        <v>600000</v>
      </c>
      <c r="E55" s="6"/>
      <c r="F55" s="12">
        <v>0</v>
      </c>
      <c r="G55" s="12">
        <v>0</v>
      </c>
      <c r="H55" s="25">
        <v>388042.96</v>
      </c>
      <c r="I55" s="12"/>
      <c r="J55" s="14"/>
      <c r="K55" s="14"/>
      <c r="L55" s="14"/>
      <c r="M55" s="12"/>
      <c r="N55" s="12"/>
      <c r="P55" s="12"/>
      <c r="Q55" s="21"/>
    </row>
    <row r="56" spans="3:17" x14ac:dyDescent="0.25">
      <c r="C56" s="5" t="s">
        <v>45</v>
      </c>
      <c r="D56" s="6">
        <v>100000</v>
      </c>
      <c r="E56" s="6"/>
      <c r="F56" s="12">
        <v>0</v>
      </c>
      <c r="G56" s="12">
        <v>0</v>
      </c>
      <c r="H56" s="25">
        <v>91037</v>
      </c>
      <c r="I56" s="14"/>
      <c r="J56" s="14"/>
      <c r="K56" s="14"/>
      <c r="L56" s="14"/>
      <c r="M56" s="14"/>
      <c r="N56" s="14"/>
      <c r="P56" s="12"/>
      <c r="Q56" s="21"/>
    </row>
    <row r="57" spans="3:17" x14ac:dyDescent="0.25">
      <c r="C57" s="5" t="s">
        <v>46</v>
      </c>
      <c r="D57" s="6">
        <v>0</v>
      </c>
      <c r="E57" s="6"/>
      <c r="F57" s="12">
        <v>0</v>
      </c>
      <c r="G57" s="12">
        <v>0</v>
      </c>
      <c r="H57" s="12">
        <v>0</v>
      </c>
      <c r="I57" s="14"/>
      <c r="J57" s="14"/>
      <c r="K57" s="14"/>
      <c r="L57" s="14"/>
      <c r="M57" s="14"/>
      <c r="N57" s="14"/>
      <c r="P57" s="12"/>
    </row>
    <row r="58" spans="3:17" x14ac:dyDescent="0.25">
      <c r="C58" s="5" t="s">
        <v>47</v>
      </c>
      <c r="D58" s="6">
        <v>0</v>
      </c>
      <c r="E58" s="6"/>
      <c r="F58" s="12">
        <v>0</v>
      </c>
      <c r="G58" s="12">
        <v>0</v>
      </c>
      <c r="H58" s="12">
        <v>0</v>
      </c>
      <c r="I58" s="14"/>
      <c r="J58" s="14"/>
      <c r="K58" s="14"/>
      <c r="L58" s="14"/>
      <c r="M58" s="14"/>
      <c r="N58" s="14"/>
      <c r="P58" s="12"/>
    </row>
    <row r="59" spans="3:17" x14ac:dyDescent="0.25">
      <c r="C59" s="5" t="s">
        <v>48</v>
      </c>
      <c r="D59" s="6">
        <v>230000</v>
      </c>
      <c r="E59" s="6"/>
      <c r="F59" s="12">
        <v>0</v>
      </c>
      <c r="G59" s="12">
        <v>0</v>
      </c>
      <c r="H59" s="12">
        <v>0</v>
      </c>
      <c r="I59" s="14"/>
      <c r="J59" s="14"/>
      <c r="K59" s="14"/>
      <c r="L59" s="14"/>
      <c r="M59" s="12"/>
      <c r="N59" s="12"/>
    </row>
    <row r="60" spans="3:17" x14ac:dyDescent="0.25">
      <c r="C60" s="5" t="s">
        <v>49</v>
      </c>
      <c r="D60" s="6">
        <v>0</v>
      </c>
      <c r="E60" s="6"/>
      <c r="F60" s="12">
        <v>0</v>
      </c>
      <c r="G60" s="12">
        <v>0</v>
      </c>
      <c r="H60" s="12">
        <v>0</v>
      </c>
      <c r="I60" s="14"/>
      <c r="J60" s="14"/>
      <c r="K60" s="14"/>
      <c r="L60" s="14"/>
      <c r="M60" s="14"/>
      <c r="N60" s="14"/>
    </row>
    <row r="61" spans="3:17" x14ac:dyDescent="0.25">
      <c r="C61" s="5" t="s">
        <v>50</v>
      </c>
      <c r="D61" s="6">
        <v>0</v>
      </c>
      <c r="E61" s="6"/>
      <c r="F61" s="12">
        <v>0</v>
      </c>
      <c r="G61" s="12">
        <v>0</v>
      </c>
      <c r="H61" s="12">
        <v>0</v>
      </c>
      <c r="I61" s="14"/>
      <c r="J61" s="14"/>
      <c r="K61" s="14"/>
      <c r="L61" s="14"/>
      <c r="M61" s="14"/>
      <c r="N61" s="14"/>
    </row>
    <row r="62" spans="3:17" x14ac:dyDescent="0.25">
      <c r="C62" s="5" t="s">
        <v>51</v>
      </c>
      <c r="D62" s="6">
        <v>0</v>
      </c>
      <c r="E62" s="6"/>
      <c r="F62" s="12">
        <v>0</v>
      </c>
      <c r="G62" s="12">
        <v>0</v>
      </c>
      <c r="H62" s="12">
        <v>0</v>
      </c>
      <c r="I62" s="14"/>
      <c r="J62" s="14"/>
      <c r="K62" s="14"/>
      <c r="L62" s="14"/>
      <c r="M62" s="14"/>
      <c r="N62" s="14"/>
    </row>
    <row r="63" spans="3:17" x14ac:dyDescent="0.25">
      <c r="C63" s="5" t="s">
        <v>52</v>
      </c>
      <c r="D63" s="6">
        <v>0</v>
      </c>
      <c r="E63" s="6"/>
      <c r="F63" s="12">
        <v>0</v>
      </c>
      <c r="G63" s="12">
        <v>0</v>
      </c>
      <c r="H63" s="12">
        <v>0</v>
      </c>
      <c r="I63" s="14"/>
      <c r="J63" s="14"/>
      <c r="K63" s="14"/>
      <c r="L63" s="14"/>
      <c r="M63" s="14"/>
      <c r="N63" s="14"/>
    </row>
    <row r="64" spans="3:17" x14ac:dyDescent="0.25">
      <c r="C64" s="3" t="s">
        <v>53</v>
      </c>
      <c r="D64" s="4"/>
      <c r="E64" s="4"/>
      <c r="F64" s="12">
        <v>0</v>
      </c>
      <c r="G64" s="12">
        <v>0</v>
      </c>
      <c r="H64" s="14"/>
      <c r="I64" s="14"/>
      <c r="J64" s="14"/>
      <c r="K64" s="14"/>
      <c r="L64" s="14"/>
      <c r="M64" s="14"/>
      <c r="N64" s="14"/>
    </row>
    <row r="65" spans="3:18" x14ac:dyDescent="0.25">
      <c r="C65" s="5" t="s">
        <v>54</v>
      </c>
      <c r="D65" s="6">
        <v>0</v>
      </c>
      <c r="E65" s="6"/>
      <c r="F65" s="12">
        <v>0</v>
      </c>
      <c r="G65" s="12">
        <v>0</v>
      </c>
      <c r="H65" s="12">
        <v>0</v>
      </c>
      <c r="I65" s="14"/>
      <c r="J65" s="14"/>
      <c r="K65" s="14"/>
      <c r="L65" s="14"/>
      <c r="M65" s="14"/>
      <c r="N65" s="14"/>
    </row>
    <row r="66" spans="3:18" x14ac:dyDescent="0.25">
      <c r="C66" s="5" t="s">
        <v>55</v>
      </c>
      <c r="D66" s="6">
        <v>0</v>
      </c>
      <c r="E66" s="6"/>
      <c r="F66" s="12">
        <v>0</v>
      </c>
      <c r="G66" s="12">
        <v>0</v>
      </c>
      <c r="H66" s="12">
        <v>0</v>
      </c>
      <c r="I66" s="14"/>
      <c r="J66" s="14"/>
      <c r="K66" s="14"/>
      <c r="L66" s="14"/>
      <c r="M66" s="14"/>
      <c r="N66" s="14"/>
    </row>
    <row r="67" spans="3:18" x14ac:dyDescent="0.25">
      <c r="C67" s="5" t="s">
        <v>56</v>
      </c>
      <c r="D67" s="6">
        <v>0</v>
      </c>
      <c r="E67" s="6"/>
      <c r="F67" s="12">
        <v>0</v>
      </c>
      <c r="G67" s="12">
        <v>0</v>
      </c>
      <c r="H67" s="12">
        <v>0</v>
      </c>
      <c r="I67" s="14"/>
      <c r="J67" s="14"/>
      <c r="K67" s="14"/>
      <c r="L67" s="14"/>
      <c r="M67" s="14"/>
      <c r="N67" s="14"/>
    </row>
    <row r="68" spans="3:18" x14ac:dyDescent="0.25">
      <c r="C68" s="5" t="s">
        <v>57</v>
      </c>
      <c r="D68" s="6">
        <v>0</v>
      </c>
      <c r="E68" s="6"/>
      <c r="F68" s="12">
        <v>0</v>
      </c>
      <c r="G68" s="12">
        <v>0</v>
      </c>
      <c r="H68" s="12">
        <v>0</v>
      </c>
      <c r="I68" s="14"/>
      <c r="J68" s="14"/>
      <c r="K68" s="14"/>
      <c r="L68" s="14"/>
      <c r="M68" s="14"/>
      <c r="N68" s="14"/>
    </row>
    <row r="69" spans="3:18" x14ac:dyDescent="0.25">
      <c r="C69" s="3" t="s">
        <v>58</v>
      </c>
      <c r="D69" s="4"/>
      <c r="E69" s="4"/>
      <c r="F69" s="12"/>
      <c r="G69" s="12">
        <v>0</v>
      </c>
      <c r="H69" s="14"/>
      <c r="I69" s="14"/>
      <c r="J69" s="14"/>
      <c r="K69" s="14"/>
      <c r="L69" s="14"/>
      <c r="M69" s="14"/>
      <c r="N69" s="14"/>
    </row>
    <row r="70" spans="3:18" x14ac:dyDescent="0.25">
      <c r="C70" s="5" t="s">
        <v>59</v>
      </c>
      <c r="D70" s="6">
        <v>0</v>
      </c>
      <c r="E70" s="6"/>
      <c r="F70" s="12">
        <v>0</v>
      </c>
      <c r="G70" s="12">
        <v>0</v>
      </c>
      <c r="H70" s="12">
        <v>0</v>
      </c>
      <c r="I70" s="14"/>
      <c r="J70" s="14"/>
      <c r="K70" s="14"/>
      <c r="L70" s="14"/>
      <c r="M70" s="14"/>
      <c r="N70" s="14"/>
    </row>
    <row r="71" spans="3:18" x14ac:dyDescent="0.25">
      <c r="C71" s="5" t="s">
        <v>60</v>
      </c>
      <c r="D71" s="6">
        <v>0</v>
      </c>
      <c r="E71" s="6"/>
      <c r="F71" s="12">
        <v>0</v>
      </c>
      <c r="G71" s="12">
        <v>0</v>
      </c>
      <c r="H71" s="12">
        <v>0</v>
      </c>
      <c r="I71" s="14"/>
      <c r="J71" s="14"/>
      <c r="K71" s="14"/>
      <c r="L71" s="14"/>
      <c r="M71" s="14"/>
      <c r="N71" s="14"/>
    </row>
    <row r="72" spans="3:18" x14ac:dyDescent="0.25">
      <c r="C72" s="3" t="s">
        <v>61</v>
      </c>
      <c r="D72" s="4">
        <v>0</v>
      </c>
      <c r="E72" s="4"/>
      <c r="F72" s="12">
        <v>0</v>
      </c>
      <c r="G72" s="12">
        <v>0</v>
      </c>
      <c r="H72" s="12"/>
      <c r="I72" s="14"/>
      <c r="J72" s="14"/>
      <c r="K72" s="14"/>
      <c r="L72" s="14"/>
      <c r="M72" s="14"/>
      <c r="N72" s="14"/>
    </row>
    <row r="73" spans="3:18" x14ac:dyDescent="0.25">
      <c r="C73" s="5" t="s">
        <v>62</v>
      </c>
      <c r="D73" s="6">
        <v>0</v>
      </c>
      <c r="E73" s="6"/>
      <c r="F73" s="12">
        <v>0</v>
      </c>
      <c r="G73" s="12">
        <v>0</v>
      </c>
      <c r="H73" s="12">
        <v>0</v>
      </c>
      <c r="I73" s="14"/>
      <c r="J73" s="14"/>
      <c r="K73" s="14"/>
      <c r="L73" s="14"/>
      <c r="M73" s="14"/>
      <c r="N73" s="14"/>
    </row>
    <row r="74" spans="3:18" x14ac:dyDescent="0.25">
      <c r="C74" s="5" t="s">
        <v>63</v>
      </c>
      <c r="D74" s="6">
        <v>0</v>
      </c>
      <c r="E74" s="6"/>
      <c r="F74" s="12">
        <v>0</v>
      </c>
      <c r="G74" s="12">
        <v>0</v>
      </c>
      <c r="H74" s="12">
        <v>0</v>
      </c>
      <c r="I74" s="14"/>
      <c r="J74" s="14"/>
      <c r="K74" s="14"/>
      <c r="L74" s="14"/>
      <c r="M74" s="14"/>
      <c r="N74" s="14"/>
    </row>
    <row r="75" spans="3:18" x14ac:dyDescent="0.25">
      <c r="C75" s="5" t="s">
        <v>64</v>
      </c>
      <c r="D75" s="6">
        <v>0</v>
      </c>
      <c r="E75" s="6"/>
      <c r="F75" s="12">
        <v>0</v>
      </c>
      <c r="G75" s="12">
        <v>0</v>
      </c>
      <c r="H75" s="12">
        <v>0</v>
      </c>
      <c r="I75" s="14"/>
      <c r="J75" s="14"/>
      <c r="K75" s="14"/>
      <c r="L75" s="14"/>
      <c r="M75" s="14"/>
      <c r="N75" s="14"/>
    </row>
    <row r="76" spans="3:18" x14ac:dyDescent="0.25">
      <c r="C76" s="1" t="s">
        <v>67</v>
      </c>
      <c r="D76" s="2"/>
      <c r="E76" s="2"/>
      <c r="F76" s="24"/>
      <c r="G76" s="24"/>
      <c r="H76" s="16"/>
      <c r="I76" s="16"/>
      <c r="J76" s="16"/>
      <c r="K76" s="16"/>
      <c r="L76" s="16"/>
      <c r="M76" s="16"/>
      <c r="N76" s="16"/>
      <c r="O76" s="2"/>
      <c r="P76" s="2"/>
      <c r="Q76" s="2"/>
      <c r="R76" s="2"/>
    </row>
    <row r="77" spans="3:18" x14ac:dyDescent="0.25">
      <c r="C77" s="3" t="s">
        <v>68</v>
      </c>
      <c r="D77" s="4"/>
      <c r="E77" s="4"/>
      <c r="F77" s="12"/>
      <c r="G77" s="12"/>
      <c r="H77" s="14"/>
      <c r="I77" s="14"/>
      <c r="J77" s="14"/>
      <c r="K77" s="14"/>
      <c r="L77" s="14"/>
      <c r="M77" s="14"/>
      <c r="N77" s="14"/>
    </row>
    <row r="78" spans="3:18" x14ac:dyDescent="0.25">
      <c r="C78" s="5" t="s">
        <v>69</v>
      </c>
      <c r="D78" s="6">
        <v>0</v>
      </c>
      <c r="E78" s="6"/>
      <c r="F78" s="12">
        <v>0</v>
      </c>
      <c r="G78" s="12">
        <v>0</v>
      </c>
      <c r="H78" s="12">
        <v>0</v>
      </c>
      <c r="I78" s="14"/>
      <c r="J78" s="14"/>
      <c r="K78" s="14"/>
      <c r="L78" s="14"/>
      <c r="M78" s="14"/>
      <c r="N78" s="14"/>
    </row>
    <row r="79" spans="3:18" x14ac:dyDescent="0.25">
      <c r="C79" s="5" t="s">
        <v>70</v>
      </c>
      <c r="D79" s="6">
        <v>0</v>
      </c>
      <c r="E79" s="6"/>
      <c r="F79" s="12">
        <v>0</v>
      </c>
      <c r="G79" s="12">
        <v>0</v>
      </c>
      <c r="H79" s="12">
        <v>0</v>
      </c>
      <c r="I79" s="14"/>
      <c r="J79" s="14"/>
      <c r="K79" s="14"/>
      <c r="L79" s="14"/>
      <c r="M79" s="14"/>
      <c r="N79" s="14"/>
    </row>
    <row r="80" spans="3:18" x14ac:dyDescent="0.25">
      <c r="C80" s="3" t="s">
        <v>71</v>
      </c>
      <c r="D80" s="4"/>
      <c r="E80" s="4"/>
      <c r="F80" s="12">
        <v>0</v>
      </c>
      <c r="G80" s="12">
        <v>0</v>
      </c>
      <c r="H80" s="12"/>
      <c r="I80" s="14"/>
      <c r="J80" s="14"/>
      <c r="K80" s="14"/>
      <c r="L80" s="14"/>
      <c r="M80" s="14"/>
      <c r="N80" s="14"/>
    </row>
    <row r="81" spans="3:18" x14ac:dyDescent="0.25">
      <c r="C81" s="5" t="s">
        <v>72</v>
      </c>
      <c r="D81" s="6">
        <v>0</v>
      </c>
      <c r="E81" s="6"/>
      <c r="F81" s="12">
        <v>0</v>
      </c>
      <c r="G81" s="12">
        <v>0</v>
      </c>
      <c r="H81" s="12">
        <v>0</v>
      </c>
      <c r="I81" s="14"/>
      <c r="J81" s="14"/>
      <c r="K81" s="14"/>
      <c r="L81" s="14"/>
      <c r="M81" s="14"/>
      <c r="N81" s="14"/>
    </row>
    <row r="82" spans="3:18" x14ac:dyDescent="0.25">
      <c r="C82" s="5" t="s">
        <v>73</v>
      </c>
      <c r="D82" s="6">
        <v>0</v>
      </c>
      <c r="E82" s="6"/>
      <c r="F82" s="12">
        <v>0</v>
      </c>
      <c r="G82" s="12">
        <v>0</v>
      </c>
      <c r="H82" s="12">
        <v>0</v>
      </c>
      <c r="I82" s="14"/>
      <c r="J82" s="14"/>
      <c r="K82" s="14"/>
      <c r="L82" s="14"/>
      <c r="M82" s="14"/>
      <c r="N82" s="14"/>
    </row>
    <row r="83" spans="3:18" x14ac:dyDescent="0.25">
      <c r="C83" s="3" t="s">
        <v>74</v>
      </c>
      <c r="D83" s="4">
        <v>0</v>
      </c>
      <c r="E83" s="4"/>
      <c r="F83" s="12">
        <v>0</v>
      </c>
      <c r="G83" s="12">
        <v>0</v>
      </c>
      <c r="H83" s="12"/>
      <c r="I83" s="14"/>
      <c r="J83" s="14"/>
      <c r="K83" s="14"/>
      <c r="L83" s="14"/>
      <c r="M83" s="14"/>
      <c r="N83" s="14"/>
    </row>
    <row r="84" spans="3:18" x14ac:dyDescent="0.25">
      <c r="C84" s="5" t="s">
        <v>75</v>
      </c>
      <c r="D84" s="6">
        <v>0</v>
      </c>
      <c r="E84" s="6"/>
      <c r="F84" s="12">
        <v>0</v>
      </c>
      <c r="G84" s="12">
        <v>0</v>
      </c>
      <c r="H84" s="12">
        <v>0</v>
      </c>
      <c r="I84" s="14"/>
      <c r="J84" s="14"/>
      <c r="K84" s="14"/>
      <c r="L84" s="14"/>
      <c r="M84" s="14"/>
      <c r="N84" s="14"/>
    </row>
    <row r="85" spans="3:18" x14ac:dyDescent="0.25">
      <c r="C85" s="8" t="s">
        <v>65</v>
      </c>
      <c r="D85" s="19">
        <f>D12+D18+D28+D54</f>
        <v>35548457</v>
      </c>
      <c r="E85" s="7"/>
      <c r="F85" s="18">
        <f>F12+F18+F28+F38+F48+F54</f>
        <v>1685456.25</v>
      </c>
      <c r="G85" s="18">
        <f>G12+G18+G28</f>
        <v>1968942.91</v>
      </c>
      <c r="H85" s="18">
        <f>H12+H18+H28+H54</f>
        <v>3681511.8</v>
      </c>
      <c r="I85" s="18">
        <f t="shared" ref="I85:O85" si="7">I12+I18+I28+I54</f>
        <v>0</v>
      </c>
      <c r="J85" s="18">
        <f t="shared" si="7"/>
        <v>0</v>
      </c>
      <c r="K85" s="18">
        <f t="shared" si="7"/>
        <v>0</v>
      </c>
      <c r="L85" s="18">
        <f t="shared" si="7"/>
        <v>0</v>
      </c>
      <c r="M85" s="18">
        <f t="shared" si="7"/>
        <v>0</v>
      </c>
      <c r="N85" s="18">
        <f t="shared" si="7"/>
        <v>0</v>
      </c>
      <c r="O85" s="18">
        <f t="shared" si="7"/>
        <v>0</v>
      </c>
      <c r="P85" s="18">
        <f>P12+P18+P28+P54</f>
        <v>0</v>
      </c>
      <c r="Q85" s="18">
        <f>Q12+Q18+Q28+Q54</f>
        <v>0</v>
      </c>
      <c r="R85" s="7"/>
    </row>
  </sheetData>
  <mergeCells count="9"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7" right="0.7" top="0.75" bottom="0.75" header="0.3" footer="0.3"/>
  <pageSetup orientation="portrait" r:id="rId1"/>
  <ignoredErrors>
    <ignoredError sqref="F54:G5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Yohanna Payano Sosa</cp:lastModifiedBy>
  <cp:lastPrinted>2022-02-02T15:12:55Z</cp:lastPrinted>
  <dcterms:created xsi:type="dcterms:W3CDTF">2021-07-29T18:58:50Z</dcterms:created>
  <dcterms:modified xsi:type="dcterms:W3CDTF">2022-04-08T19:01:17Z</dcterms:modified>
</cp:coreProperties>
</file>