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39" activeTab="40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1" l="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<sst xmlns="http://schemas.openxmlformats.org/spreadsheetml/2006/main" count="1481" uniqueCount="107">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</sst>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43" fontId="0" fillId="0" borderId="0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30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50">
        <v>33101798.5</v>
      </c>
      <c r="I16" s="50"/>
    </row>
    <row r="17" spans="2:13" ht="15.75" thickBot="1" x14ac:dyDescent="0.3">
      <c r="B17" s="2" t="s">
        <v>6</v>
      </c>
      <c r="H17" s="53">
        <f>H15+H16</f>
        <v>33101798.5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/>
      <c r="I21" s="50"/>
    </row>
    <row r="22" spans="2:13" x14ac:dyDescent="0.25">
      <c r="B22" s="2" t="s">
        <v>10</v>
      </c>
      <c r="H22" s="54">
        <v>2333162.37</v>
      </c>
      <c r="I22" s="54"/>
    </row>
    <row r="23" spans="2:13" ht="15.75" thickBot="1" x14ac:dyDescent="0.3">
      <c r="B23" s="2" t="s">
        <v>11</v>
      </c>
      <c r="H23" s="51">
        <f>H17+H22</f>
        <v>35434960.869999997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30" spans="2:13" x14ac:dyDescent="0.25">
      <c r="B30" s="2" t="s">
        <v>17</v>
      </c>
    </row>
    <row r="31" spans="2:13" x14ac:dyDescent="0.25">
      <c r="B31" s="3" t="s">
        <v>15</v>
      </c>
      <c r="H31" s="50">
        <v>36368664</v>
      </c>
      <c r="I31" s="50"/>
    </row>
    <row r="32" spans="2:13" x14ac:dyDescent="0.25">
      <c r="B32" s="2" t="s">
        <v>20</v>
      </c>
      <c r="H32" s="50">
        <v>-1560000</v>
      </c>
      <c r="I32" s="50"/>
    </row>
    <row r="33" spans="2:13" x14ac:dyDescent="0.25">
      <c r="B33" s="3" t="s">
        <v>16</v>
      </c>
      <c r="H33" s="50">
        <v>-1706865.5</v>
      </c>
      <c r="I33" s="50"/>
    </row>
    <row r="34" spans="2:13" x14ac:dyDescent="0.25">
      <c r="B34" s="2" t="s">
        <v>18</v>
      </c>
      <c r="H34" s="56">
        <f>SUM(H31:H33)</f>
        <v>33101798.5</v>
      </c>
      <c r="I34" s="56"/>
    </row>
    <row r="35" spans="2:13" ht="15.75" thickBot="1" x14ac:dyDescent="0.3">
      <c r="B35" s="3" t="s">
        <v>19</v>
      </c>
      <c r="H35" s="51">
        <f>H28+H34</f>
        <v>35434960.869999997</v>
      </c>
      <c r="I35" s="52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8" t="s">
        <v>22</v>
      </c>
      <c r="I37" s="48"/>
      <c r="J37" s="48"/>
      <c r="L37" s="8"/>
    </row>
    <row r="40" spans="2:13" x14ac:dyDescent="0.25">
      <c r="B40" s="49" t="s">
        <v>23</v>
      </c>
      <c r="C40" s="49"/>
      <c r="D40" s="49"/>
      <c r="H40" s="49" t="s">
        <v>25</v>
      </c>
      <c r="I40" s="49"/>
      <c r="J40" s="49"/>
    </row>
    <row r="41" spans="2:13" x14ac:dyDescent="0.25">
      <c r="B41" s="48" t="s">
        <v>24</v>
      </c>
      <c r="C41" s="48"/>
      <c r="D41" s="48"/>
      <c r="H41" s="48" t="s">
        <v>24</v>
      </c>
      <c r="I41" s="48"/>
      <c r="J41" s="48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48" t="s">
        <v>21</v>
      </c>
      <c r="E44" s="48"/>
      <c r="F44" s="48"/>
      <c r="G44" s="48"/>
      <c r="H44" s="48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49" t="s">
        <v>26</v>
      </c>
      <c r="E48" s="49"/>
      <c r="F48" s="49"/>
      <c r="G48" s="49"/>
      <c r="H48" s="49"/>
    </row>
    <row r="49" spans="4:14" x14ac:dyDescent="0.25">
      <c r="D49" s="48" t="s">
        <v>28</v>
      </c>
      <c r="E49" s="48"/>
      <c r="F49" s="48"/>
      <c r="G49" s="48"/>
      <c r="H49" s="4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34:I34"/>
    <mergeCell ref="H23:I23"/>
    <mergeCell ref="H28:I28"/>
    <mergeCell ref="H32:I32"/>
    <mergeCell ref="H31:I31"/>
    <mergeCell ref="H33:I33"/>
    <mergeCell ref="B9:K9"/>
    <mergeCell ref="B10:K10"/>
    <mergeCell ref="B11:K11"/>
    <mergeCell ref="B12:K12"/>
    <mergeCell ref="H14:I14"/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60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8810923.1300000008</v>
      </c>
      <c r="I16" s="50"/>
    </row>
    <row r="17" spans="2:13" ht="15.75" thickBot="1" x14ac:dyDescent="0.3">
      <c r="B17" s="2" t="s">
        <v>6</v>
      </c>
      <c r="H17" s="53">
        <f>H15+H16</f>
        <v>8810923.1300000008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48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11144085.5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49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0"/>
      <c r="I35" s="50"/>
    </row>
    <row r="36" spans="2:13" x14ac:dyDescent="0.25">
      <c r="B36" s="3" t="s">
        <v>16</v>
      </c>
      <c r="H36" s="50">
        <v>-27557740.870000001</v>
      </c>
      <c r="I36" s="50"/>
    </row>
    <row r="37" spans="2:13" x14ac:dyDescent="0.25">
      <c r="B37" s="2" t="s">
        <v>18</v>
      </c>
      <c r="H37" s="56">
        <f>SUM(H34:H36)</f>
        <v>8810923.129999999</v>
      </c>
      <c r="I37" s="56"/>
    </row>
    <row r="38" spans="2:13" ht="15.75" thickBot="1" x14ac:dyDescent="0.3">
      <c r="B38" s="3" t="s">
        <v>19</v>
      </c>
      <c r="H38" s="51">
        <f>H28+H37</f>
        <v>11144085.5</v>
      </c>
      <c r="I38" s="5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9" t="s">
        <v>23</v>
      </c>
      <c r="C43" s="59"/>
      <c r="D43" s="59"/>
      <c r="H43" s="59" t="s">
        <v>46</v>
      </c>
      <c r="I43" s="59"/>
      <c r="J43" s="59"/>
    </row>
    <row r="44" spans="2:13" ht="12" customHeight="1" x14ac:dyDescent="0.25">
      <c r="B44" s="58" t="s">
        <v>24</v>
      </c>
      <c r="C44" s="58"/>
      <c r="D44" s="58"/>
      <c r="H44" s="58" t="s">
        <v>47</v>
      </c>
      <c r="I44" s="58"/>
      <c r="J44" s="58"/>
    </row>
    <row r="45" spans="2:13" ht="10.5" customHeight="1" x14ac:dyDescent="0.25">
      <c r="B45" s="58" t="s">
        <v>54</v>
      </c>
      <c r="C45" s="58"/>
      <c r="D45" s="58"/>
      <c r="H45" s="58" t="s">
        <v>53</v>
      </c>
      <c r="I45" s="58"/>
      <c r="J45" s="58"/>
    </row>
    <row r="46" spans="2:13" x14ac:dyDescent="0.25">
      <c r="B46" s="18"/>
      <c r="C46" s="18"/>
      <c r="D46" s="58" t="s">
        <v>21</v>
      </c>
      <c r="E46" s="58"/>
      <c r="F46" s="58"/>
      <c r="G46" s="58"/>
      <c r="H46" s="58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59" t="s">
        <v>50</v>
      </c>
      <c r="E49" s="59"/>
      <c r="F49" s="59"/>
      <c r="G49" s="59"/>
      <c r="H49" s="59"/>
    </row>
    <row r="50" spans="4:14" x14ac:dyDescent="0.25">
      <c r="D50" s="58" t="s">
        <v>62</v>
      </c>
      <c r="E50" s="58"/>
      <c r="F50" s="58"/>
      <c r="G50" s="58"/>
      <c r="H50" s="58"/>
    </row>
    <row r="51" spans="4:14" ht="12" customHeight="1" x14ac:dyDescent="0.25">
      <c r="D51" s="58" t="s">
        <v>63</v>
      </c>
      <c r="E51" s="58"/>
      <c r="F51" s="58"/>
      <c r="G51" s="58"/>
      <c r="H51" s="5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64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4860526.82</v>
      </c>
      <c r="I16" s="50"/>
    </row>
    <row r="17" spans="2:13" ht="15.75" thickBot="1" x14ac:dyDescent="0.3">
      <c r="B17" s="2" t="s">
        <v>6</v>
      </c>
      <c r="H17" s="53">
        <f>H15+H16</f>
        <v>4860526.82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48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7193689.1900000004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49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0"/>
      <c r="I35" s="50"/>
    </row>
    <row r="36" spans="2:13" x14ac:dyDescent="0.25">
      <c r="B36" s="3" t="s">
        <v>16</v>
      </c>
      <c r="H36" s="50">
        <v>-31508137.18</v>
      </c>
      <c r="I36" s="50"/>
    </row>
    <row r="37" spans="2:13" x14ac:dyDescent="0.25">
      <c r="B37" s="2" t="s">
        <v>18</v>
      </c>
      <c r="H37" s="56">
        <f>SUM(H34:H36)</f>
        <v>4860526.82</v>
      </c>
      <c r="I37" s="56"/>
    </row>
    <row r="38" spans="2:13" ht="15.75" thickBot="1" x14ac:dyDescent="0.3">
      <c r="B38" s="3" t="s">
        <v>19</v>
      </c>
      <c r="H38" s="51">
        <f>H28+H37</f>
        <v>7193689.1900000004</v>
      </c>
      <c r="I38" s="5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9" t="s">
        <v>23</v>
      </c>
      <c r="C43" s="59"/>
      <c r="D43" s="59"/>
      <c r="H43" s="59" t="s">
        <v>46</v>
      </c>
      <c r="I43" s="59"/>
      <c r="J43" s="59"/>
    </row>
    <row r="44" spans="2:13" ht="12" customHeight="1" x14ac:dyDescent="0.25">
      <c r="B44" s="58" t="s">
        <v>24</v>
      </c>
      <c r="C44" s="58"/>
      <c r="D44" s="58"/>
      <c r="H44" s="58" t="s">
        <v>47</v>
      </c>
      <c r="I44" s="58"/>
      <c r="J44" s="58"/>
    </row>
    <row r="45" spans="2:13" ht="10.5" customHeight="1" x14ac:dyDescent="0.25">
      <c r="B45" s="58" t="s">
        <v>54</v>
      </c>
      <c r="C45" s="58"/>
      <c r="D45" s="58"/>
      <c r="H45" s="58" t="s">
        <v>53</v>
      </c>
      <c r="I45" s="58"/>
      <c r="J45" s="58"/>
    </row>
    <row r="46" spans="2:13" x14ac:dyDescent="0.25">
      <c r="B46" s="19"/>
      <c r="C46" s="19"/>
      <c r="D46" s="58" t="s">
        <v>21</v>
      </c>
      <c r="E46" s="58"/>
      <c r="F46" s="58"/>
      <c r="G46" s="58"/>
      <c r="H46" s="58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59" t="s">
        <v>50</v>
      </c>
      <c r="E49" s="59"/>
      <c r="F49" s="59"/>
      <c r="G49" s="59"/>
      <c r="H49" s="59"/>
    </row>
    <row r="50" spans="4:14" x14ac:dyDescent="0.25">
      <c r="D50" s="58" t="s">
        <v>62</v>
      </c>
      <c r="E50" s="58"/>
      <c r="F50" s="58"/>
      <c r="G50" s="58"/>
      <c r="H50" s="58"/>
    </row>
    <row r="51" spans="4:14" ht="12" customHeight="1" x14ac:dyDescent="0.25">
      <c r="D51" s="58" t="s">
        <v>63</v>
      </c>
      <c r="E51" s="58"/>
      <c r="F51" s="58"/>
      <c r="G51" s="58"/>
      <c r="H51" s="5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66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32983916.82</v>
      </c>
      <c r="I16" s="50"/>
    </row>
    <row r="17" spans="2:13" ht="15.75" thickBot="1" x14ac:dyDescent="0.3">
      <c r="B17" s="2" t="s">
        <v>6</v>
      </c>
      <c r="H17" s="53">
        <f>H15+H16</f>
        <v>32983916.82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32983916.82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-1542586.18</v>
      </c>
      <c r="I35" s="50"/>
    </row>
    <row r="36" spans="2:13" x14ac:dyDescent="0.25">
      <c r="B36" s="2" t="s">
        <v>18</v>
      </c>
      <c r="H36" s="56">
        <f>SUM(H33:H35)</f>
        <v>32983916.82</v>
      </c>
      <c r="I36" s="56"/>
    </row>
    <row r="37" spans="2:13" ht="15.75" thickBot="1" x14ac:dyDescent="0.3">
      <c r="B37" s="3" t="s">
        <v>19</v>
      </c>
      <c r="H37" s="51">
        <f>H27+H36</f>
        <v>32983916.82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46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47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0"/>
      <c r="C45" s="20"/>
      <c r="D45" s="58" t="s">
        <v>21</v>
      </c>
      <c r="E45" s="58"/>
      <c r="F45" s="58"/>
      <c r="G45" s="58"/>
      <c r="H45" s="58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67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30768055.98</v>
      </c>
      <c r="I16" s="50"/>
    </row>
    <row r="17" spans="2:13" ht="15.75" thickBot="1" x14ac:dyDescent="0.3">
      <c r="B17" s="2" t="s">
        <v>6</v>
      </c>
      <c r="H17" s="53">
        <f>H15+H16</f>
        <v>30768055.98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30768055.98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-3758447.02</v>
      </c>
      <c r="I35" s="50"/>
    </row>
    <row r="36" spans="2:13" x14ac:dyDescent="0.25">
      <c r="B36" s="2" t="s">
        <v>18</v>
      </c>
      <c r="H36" s="56">
        <f>SUM(H33:H35)</f>
        <v>30768055.98</v>
      </c>
      <c r="I36" s="56"/>
    </row>
    <row r="37" spans="2:13" ht="15.75" thickBot="1" x14ac:dyDescent="0.3">
      <c r="B37" s="3" t="s">
        <v>19</v>
      </c>
      <c r="H37" s="51">
        <f>H27+H36</f>
        <v>30768055.98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46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47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1"/>
      <c r="C45" s="21"/>
      <c r="D45" s="58" t="s">
        <v>21</v>
      </c>
      <c r="E45" s="58"/>
      <c r="F45" s="58"/>
      <c r="G45" s="58"/>
      <c r="H45" s="58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68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28806925.43</v>
      </c>
      <c r="I16" s="50"/>
    </row>
    <row r="17" spans="2:13" ht="15.75" thickBot="1" x14ac:dyDescent="0.3">
      <c r="B17" s="2" t="s">
        <v>6</v>
      </c>
      <c r="H17" s="53">
        <f>H15+H16</f>
        <v>28806925.43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28806925.43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-5719577.5700000003</v>
      </c>
      <c r="I35" s="50"/>
    </row>
    <row r="36" spans="2:13" x14ac:dyDescent="0.25">
      <c r="B36" s="2" t="s">
        <v>18</v>
      </c>
      <c r="H36" s="56">
        <f>SUM(H33:H35)</f>
        <v>28806925.43</v>
      </c>
      <c r="I36" s="56"/>
    </row>
    <row r="37" spans="2:13" ht="15.75" thickBot="1" x14ac:dyDescent="0.3">
      <c r="B37" s="3" t="s">
        <v>19</v>
      </c>
      <c r="H37" s="51">
        <f>H27+H36</f>
        <v>28806925.43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46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47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2"/>
      <c r="C45" s="22"/>
      <c r="D45" s="58" t="s">
        <v>21</v>
      </c>
      <c r="E45" s="58"/>
      <c r="F45" s="58"/>
      <c r="G45" s="58"/>
      <c r="H45" s="58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69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25951525.780000001</v>
      </c>
      <c r="I16" s="50"/>
    </row>
    <row r="17" spans="2:13" ht="15.75" thickBot="1" x14ac:dyDescent="0.3">
      <c r="B17" s="2" t="s">
        <v>6</v>
      </c>
      <c r="H17" s="53">
        <f>H15+H16</f>
        <v>25951525.780000001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25951525.780000001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-8574977.2200000007</v>
      </c>
      <c r="I35" s="50"/>
    </row>
    <row r="36" spans="2:13" x14ac:dyDescent="0.25">
      <c r="B36" s="2" t="s">
        <v>18</v>
      </c>
      <c r="H36" s="56">
        <f>SUM(H33:H35)</f>
        <v>25951525.780000001</v>
      </c>
      <c r="I36" s="56"/>
    </row>
    <row r="37" spans="2:13" ht="15.75" thickBot="1" x14ac:dyDescent="0.3">
      <c r="B37" s="3" t="s">
        <v>19</v>
      </c>
      <c r="H37" s="51">
        <f>H27+H36</f>
        <v>25951525.780000001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46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47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3"/>
      <c r="C45" s="23"/>
      <c r="D45" s="58" t="s">
        <v>21</v>
      </c>
      <c r="E45" s="58"/>
      <c r="F45" s="58"/>
      <c r="G45" s="58"/>
      <c r="H45" s="58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24130339.149999999</v>
      </c>
      <c r="I16" s="50"/>
    </row>
    <row r="17" spans="2:13" ht="15.75" thickBot="1" x14ac:dyDescent="0.3">
      <c r="B17" s="2" t="s">
        <v>6</v>
      </c>
      <c r="H17" s="53">
        <f>H15+H16</f>
        <v>24130339.149999999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24130339.149999999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-10396163.85</v>
      </c>
      <c r="I35" s="50"/>
    </row>
    <row r="36" spans="2:13" x14ac:dyDescent="0.25">
      <c r="B36" s="2" t="s">
        <v>18</v>
      </c>
      <c r="H36" s="56">
        <f>SUM(H33:H35)</f>
        <v>24130339.149999999</v>
      </c>
      <c r="I36" s="56"/>
    </row>
    <row r="37" spans="2:13" ht="15.75" thickBot="1" x14ac:dyDescent="0.3">
      <c r="B37" s="3" t="s">
        <v>19</v>
      </c>
      <c r="H37" s="51">
        <f>H27+H36</f>
        <v>24130339.149999999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4"/>
      <c r="C45" s="24"/>
      <c r="D45" s="58" t="s">
        <v>21</v>
      </c>
      <c r="E45" s="58"/>
      <c r="F45" s="58"/>
      <c r="G45" s="58"/>
      <c r="H45" s="58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73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22018096.52</v>
      </c>
      <c r="I16" s="50"/>
    </row>
    <row r="17" spans="2:13" ht="15.75" thickBot="1" x14ac:dyDescent="0.3">
      <c r="B17" s="2" t="s">
        <v>6</v>
      </c>
      <c r="H17" s="53">
        <f>H15+H16</f>
        <v>22018096.52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22018096.52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-12508406.48</v>
      </c>
      <c r="I35" s="50"/>
    </row>
    <row r="36" spans="2:13" x14ac:dyDescent="0.25">
      <c r="B36" s="2" t="s">
        <v>18</v>
      </c>
      <c r="H36" s="56">
        <f>SUM(H33:H35)</f>
        <v>22018096.52</v>
      </c>
      <c r="I36" s="56"/>
    </row>
    <row r="37" spans="2:13" ht="15.75" thickBot="1" x14ac:dyDescent="0.3">
      <c r="B37" s="3" t="s">
        <v>19</v>
      </c>
      <c r="H37" s="51">
        <f>H27+H36</f>
        <v>22018096.52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5"/>
      <c r="C45" s="25"/>
      <c r="D45" s="58" t="s">
        <v>21</v>
      </c>
      <c r="E45" s="58"/>
      <c r="F45" s="58"/>
      <c r="G45" s="58"/>
      <c r="H45" s="58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18295713.870000001</v>
      </c>
      <c r="I16" s="50"/>
    </row>
    <row r="17" spans="2:13" ht="15.75" thickBot="1" x14ac:dyDescent="0.3">
      <c r="B17" s="2" t="s">
        <v>6</v>
      </c>
      <c r="H17" s="53">
        <f>H15+H16</f>
        <v>18295713.870000001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18295713.870000001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-16230789.130000001</v>
      </c>
      <c r="I35" s="50"/>
    </row>
    <row r="36" spans="2:13" x14ac:dyDescent="0.25">
      <c r="B36" s="2" t="s">
        <v>18</v>
      </c>
      <c r="H36" s="56">
        <f>SUM(H33:H35)</f>
        <v>18295713.869999997</v>
      </c>
      <c r="I36" s="56"/>
    </row>
    <row r="37" spans="2:13" ht="15.75" thickBot="1" x14ac:dyDescent="0.3">
      <c r="B37" s="3" t="s">
        <v>19</v>
      </c>
      <c r="H37" s="51">
        <f>H27+H36</f>
        <v>18295713.869999997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6"/>
      <c r="C45" s="26"/>
      <c r="D45" s="58" t="s">
        <v>21</v>
      </c>
      <c r="E45" s="58"/>
      <c r="F45" s="58"/>
      <c r="G45" s="58"/>
      <c r="H45" s="58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15793996.59</v>
      </c>
      <c r="I16" s="50"/>
    </row>
    <row r="17" spans="2:13" ht="15.75" thickBot="1" x14ac:dyDescent="0.3">
      <c r="B17" s="2" t="s">
        <v>6</v>
      </c>
      <c r="H17" s="53">
        <f>H15+H16</f>
        <v>15793996.59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15793996.59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-18732506.41</v>
      </c>
      <c r="I35" s="50"/>
    </row>
    <row r="36" spans="2:13" x14ac:dyDescent="0.25">
      <c r="B36" s="2" t="s">
        <v>18</v>
      </c>
      <c r="H36" s="56">
        <f>SUM(H33:H35)</f>
        <v>15793996.59</v>
      </c>
      <c r="I36" s="56"/>
    </row>
    <row r="37" spans="2:13" ht="15.75" thickBot="1" x14ac:dyDescent="0.3">
      <c r="B37" s="3" t="s">
        <v>19</v>
      </c>
      <c r="H37" s="51">
        <f>H27+H36</f>
        <v>15793996.59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7"/>
      <c r="C45" s="27"/>
      <c r="D45" s="58" t="s">
        <v>21</v>
      </c>
      <c r="E45" s="58"/>
      <c r="F45" s="58"/>
      <c r="G45" s="58"/>
      <c r="H45" s="58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33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50">
        <v>30917076.890000001</v>
      </c>
      <c r="I16" s="50"/>
    </row>
    <row r="17" spans="2:13" ht="15.75" thickBot="1" x14ac:dyDescent="0.3">
      <c r="B17" s="2" t="s">
        <v>6</v>
      </c>
      <c r="H17" s="53">
        <f>H15+H16</f>
        <v>30917076.890000001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10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33250239.260000002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30" spans="2:13" x14ac:dyDescent="0.25">
      <c r="B30" s="2" t="s">
        <v>17</v>
      </c>
    </row>
    <row r="31" spans="2:13" x14ac:dyDescent="0.25">
      <c r="B31" s="3" t="s">
        <v>15</v>
      </c>
      <c r="H31" s="50">
        <v>36368664</v>
      </c>
      <c r="I31" s="50"/>
    </row>
    <row r="32" spans="2:13" x14ac:dyDescent="0.25">
      <c r="B32" s="2" t="s">
        <v>20</v>
      </c>
      <c r="H32" s="50">
        <v>0</v>
      </c>
      <c r="I32" s="50"/>
    </row>
    <row r="33" spans="2:13" x14ac:dyDescent="0.25">
      <c r="B33" s="3" t="s">
        <v>16</v>
      </c>
      <c r="H33" s="50">
        <v>-5451587.1100000003</v>
      </c>
      <c r="I33" s="50"/>
    </row>
    <row r="34" spans="2:13" x14ac:dyDescent="0.25">
      <c r="B34" s="2" t="s">
        <v>18</v>
      </c>
      <c r="H34" s="56">
        <f>SUM(H31:H33)</f>
        <v>30917076.890000001</v>
      </c>
      <c r="I34" s="56"/>
    </row>
    <row r="35" spans="2:13" ht="15.75" thickBot="1" x14ac:dyDescent="0.3">
      <c r="B35" s="3" t="s">
        <v>19</v>
      </c>
      <c r="H35" s="51">
        <f>H28+H34</f>
        <v>33250239.260000002</v>
      </c>
      <c r="I35" s="52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48" t="s">
        <v>22</v>
      </c>
      <c r="I37" s="48"/>
      <c r="J37" s="48"/>
      <c r="L37" s="8"/>
    </row>
    <row r="40" spans="2:13" x14ac:dyDescent="0.25">
      <c r="B40" s="49" t="s">
        <v>23</v>
      </c>
      <c r="C40" s="49"/>
      <c r="D40" s="49"/>
      <c r="H40" s="49" t="s">
        <v>25</v>
      </c>
      <c r="I40" s="49"/>
      <c r="J40" s="49"/>
    </row>
    <row r="41" spans="2:13" x14ac:dyDescent="0.25">
      <c r="B41" s="48" t="s">
        <v>24</v>
      </c>
      <c r="C41" s="48"/>
      <c r="D41" s="48"/>
      <c r="H41" s="48" t="s">
        <v>24</v>
      </c>
      <c r="I41" s="48"/>
      <c r="J41" s="48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48" t="s">
        <v>21</v>
      </c>
      <c r="E44" s="48"/>
      <c r="F44" s="48"/>
      <c r="G44" s="48"/>
      <c r="H44" s="48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49" t="s">
        <v>26</v>
      </c>
      <c r="E48" s="49"/>
      <c r="F48" s="49"/>
      <c r="G48" s="49"/>
      <c r="H48" s="49"/>
    </row>
    <row r="49" spans="4:14" x14ac:dyDescent="0.25">
      <c r="D49" s="48" t="s">
        <v>28</v>
      </c>
      <c r="E49" s="48"/>
      <c r="F49" s="48"/>
      <c r="G49" s="48"/>
      <c r="H49" s="48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13244390.1</v>
      </c>
      <c r="I16" s="50"/>
    </row>
    <row r="17" spans="2:13" ht="15.75" thickBot="1" x14ac:dyDescent="0.3">
      <c r="B17" s="2" t="s">
        <v>6</v>
      </c>
      <c r="H17" s="53">
        <f>H15+H16</f>
        <v>13244390.1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13244390.1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-21282112.899999999</v>
      </c>
      <c r="I35" s="50"/>
    </row>
    <row r="36" spans="2:13" x14ac:dyDescent="0.25">
      <c r="B36" s="2" t="s">
        <v>18</v>
      </c>
      <c r="H36" s="56">
        <f>SUM(H33:H35)</f>
        <v>13244390.100000001</v>
      </c>
      <c r="I36" s="56"/>
    </row>
    <row r="37" spans="2:13" ht="15.75" thickBot="1" x14ac:dyDescent="0.3">
      <c r="B37" s="3" t="s">
        <v>19</v>
      </c>
      <c r="H37" s="51">
        <f>H27+H36</f>
        <v>13244390.100000001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8"/>
      <c r="C45" s="28"/>
      <c r="D45" s="58" t="s">
        <v>21</v>
      </c>
      <c r="E45" s="58"/>
      <c r="F45" s="58"/>
      <c r="G45" s="58"/>
      <c r="H45" s="58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6568530.79</v>
      </c>
      <c r="I16" s="50"/>
    </row>
    <row r="17" spans="2:13" ht="15.75" thickBot="1" x14ac:dyDescent="0.3">
      <c r="B17" s="2" t="s">
        <v>6</v>
      </c>
      <c r="H17" s="53">
        <f>H15+H16</f>
        <v>6568530.79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6568530.79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0">
        <v>34526503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-27957972.210000001</v>
      </c>
      <c r="I35" s="50"/>
    </row>
    <row r="36" spans="2:13" x14ac:dyDescent="0.25">
      <c r="B36" s="2" t="s">
        <v>18</v>
      </c>
      <c r="H36" s="56">
        <f>SUM(H33:H35)</f>
        <v>6568530.7899999991</v>
      </c>
      <c r="I36" s="56"/>
    </row>
    <row r="37" spans="2:13" ht="15.75" thickBot="1" x14ac:dyDescent="0.3">
      <c r="B37" s="3" t="s">
        <v>19</v>
      </c>
      <c r="H37" s="51">
        <f>H27+H36</f>
        <v>6568530.7899999991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29"/>
      <c r="C45" s="29"/>
      <c r="D45" s="58" t="s">
        <v>21</v>
      </c>
      <c r="E45" s="58"/>
      <c r="F45" s="58"/>
      <c r="G45" s="58"/>
      <c r="H45" s="58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77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33658412.75</v>
      </c>
      <c r="I16" s="50"/>
    </row>
    <row r="17" spans="2:13" ht="15.75" thickBot="1" x14ac:dyDescent="0.3">
      <c r="B17" s="2" t="s">
        <v>6</v>
      </c>
      <c r="H17" s="53">
        <f>H15+H16</f>
        <v>33658412.75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33658412.75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-1890044.25</v>
      </c>
      <c r="I35" s="50"/>
    </row>
    <row r="36" spans="2:13" x14ac:dyDescent="0.25">
      <c r="B36" s="2" t="s">
        <v>18</v>
      </c>
      <c r="H36" s="56">
        <f>SUM(H33:H35)</f>
        <v>33658412.75</v>
      </c>
      <c r="I36" s="56"/>
    </row>
    <row r="37" spans="2:13" ht="15.75" thickBot="1" x14ac:dyDescent="0.3">
      <c r="B37" s="3" t="s">
        <v>19</v>
      </c>
      <c r="H37" s="51">
        <f>H27+H36</f>
        <v>33658412.75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0"/>
      <c r="C45" s="30"/>
      <c r="D45" s="58" t="s">
        <v>21</v>
      </c>
      <c r="E45" s="58"/>
      <c r="F45" s="58"/>
      <c r="G45" s="58"/>
      <c r="H45" s="58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62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105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22930216.239999998</v>
      </c>
      <c r="I16" s="60"/>
    </row>
    <row r="17" spans="2:13" ht="15.75" thickBot="1" x14ac:dyDescent="0.3">
      <c r="B17" s="2" t="s">
        <v>6</v>
      </c>
      <c r="H17" s="53">
        <f>H15+H16</f>
        <v>22930216.239999998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22930216.239999998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-12618240.76</v>
      </c>
      <c r="I35" s="50"/>
    </row>
    <row r="36" spans="2:13" x14ac:dyDescent="0.25">
      <c r="B36" s="2" t="s">
        <v>18</v>
      </c>
      <c r="H36" s="56">
        <f>SUM(H33:H35)</f>
        <v>22930216.240000002</v>
      </c>
      <c r="I36" s="56"/>
    </row>
    <row r="37" spans="2:13" ht="15.75" thickBot="1" x14ac:dyDescent="0.3">
      <c r="B37" s="3" t="s">
        <v>19</v>
      </c>
      <c r="H37" s="51">
        <f>H27+H36</f>
        <v>22930216.240000002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102</v>
      </c>
      <c r="I42" s="59"/>
      <c r="J42" s="59"/>
    </row>
    <row r="43" spans="2:13" ht="12" customHeight="1" x14ac:dyDescent="0.25">
      <c r="B43" s="58" t="s">
        <v>100</v>
      </c>
      <c r="C43" s="58"/>
      <c r="D43" s="58"/>
      <c r="H43" s="58" t="s">
        <v>103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7"/>
      <c r="C45" s="47"/>
      <c r="D45" s="58" t="s">
        <v>21</v>
      </c>
      <c r="E45" s="58"/>
      <c r="F45" s="58"/>
      <c r="G45" s="58"/>
      <c r="H45" s="58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59" t="s">
        <v>90</v>
      </c>
      <c r="E48" s="59"/>
      <c r="F48" s="59"/>
      <c r="G48" s="59"/>
      <c r="H48" s="59"/>
    </row>
    <row r="49" spans="4:14" ht="13.5" customHeight="1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79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31894057.84</v>
      </c>
      <c r="I16" s="50"/>
    </row>
    <row r="17" spans="2:13" ht="15.75" thickBot="1" x14ac:dyDescent="0.3">
      <c r="B17" s="2" t="s">
        <v>6</v>
      </c>
      <c r="H17" s="53">
        <f>H15+H16</f>
        <v>31894057.84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31894057.84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-3654399.16</v>
      </c>
      <c r="I35" s="50"/>
    </row>
    <row r="36" spans="2:13" x14ac:dyDescent="0.25">
      <c r="B36" s="2" t="s">
        <v>18</v>
      </c>
      <c r="H36" s="56">
        <f>SUM(H33:H35)</f>
        <v>31894057.84</v>
      </c>
      <c r="I36" s="56"/>
    </row>
    <row r="37" spans="2:13" ht="15.75" thickBot="1" x14ac:dyDescent="0.3">
      <c r="B37" s="3" t="s">
        <v>19</v>
      </c>
      <c r="H37" s="51">
        <f>H27+H36</f>
        <v>31894057.84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1"/>
      <c r="C45" s="31"/>
      <c r="D45" s="58" t="s">
        <v>21</v>
      </c>
      <c r="E45" s="58"/>
      <c r="F45" s="58"/>
      <c r="G45" s="58"/>
      <c r="H45" s="58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80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28212546.039999999</v>
      </c>
      <c r="I16" s="50"/>
    </row>
    <row r="17" spans="2:13" ht="15.75" thickBot="1" x14ac:dyDescent="0.3">
      <c r="B17" s="2" t="s">
        <v>6</v>
      </c>
      <c r="H17" s="53">
        <f>H15+H16</f>
        <v>28212546.039999999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28212546.039999999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-7335910.96</v>
      </c>
      <c r="I35" s="50"/>
    </row>
    <row r="36" spans="2:13" x14ac:dyDescent="0.25">
      <c r="B36" s="2" t="s">
        <v>18</v>
      </c>
      <c r="H36" s="56">
        <f>SUM(H33:H35)</f>
        <v>28212546.039999999</v>
      </c>
      <c r="I36" s="56"/>
    </row>
    <row r="37" spans="2:13" ht="15.75" thickBot="1" x14ac:dyDescent="0.3">
      <c r="B37" s="3" t="s">
        <v>19</v>
      </c>
      <c r="H37" s="51">
        <f>H27+H36</f>
        <v>28212546.039999999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2"/>
      <c r="C45" s="32"/>
      <c r="D45" s="58" t="s">
        <v>21</v>
      </c>
      <c r="E45" s="58"/>
      <c r="F45" s="58"/>
      <c r="G45" s="58"/>
      <c r="H45" s="58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81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26390846.460000001</v>
      </c>
      <c r="I16" s="50"/>
    </row>
    <row r="17" spans="2:13" ht="15.75" thickBot="1" x14ac:dyDescent="0.3">
      <c r="B17" s="2" t="s">
        <v>6</v>
      </c>
      <c r="H17" s="53">
        <f>H15+H16</f>
        <v>26390846.460000001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26390846.460000001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-9157610.5399999991</v>
      </c>
      <c r="I35" s="50"/>
    </row>
    <row r="36" spans="2:13" x14ac:dyDescent="0.25">
      <c r="B36" s="2" t="s">
        <v>18</v>
      </c>
      <c r="H36" s="56">
        <f>SUM(H33:H35)</f>
        <v>26390846.460000001</v>
      </c>
      <c r="I36" s="56"/>
    </row>
    <row r="37" spans="2:13" ht="15.75" thickBot="1" x14ac:dyDescent="0.3">
      <c r="B37" s="3" t="s">
        <v>19</v>
      </c>
      <c r="H37" s="51">
        <f>H27+H36</f>
        <v>26390846.460000001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3"/>
      <c r="C45" s="33"/>
      <c r="D45" s="58" t="s">
        <v>21</v>
      </c>
      <c r="E45" s="58"/>
      <c r="F45" s="58"/>
      <c r="G45" s="58"/>
      <c r="H45" s="58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82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24053627.960000001</v>
      </c>
      <c r="I16" s="50"/>
    </row>
    <row r="17" spans="2:13" ht="15.75" thickBot="1" x14ac:dyDescent="0.3">
      <c r="B17" s="2" t="s">
        <v>6</v>
      </c>
      <c r="H17" s="53">
        <f>H15+H16</f>
        <v>24053627.960000001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24053627.960000001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-11494829.039999999</v>
      </c>
      <c r="I35" s="50"/>
    </row>
    <row r="36" spans="2:13" x14ac:dyDescent="0.25">
      <c r="B36" s="2" t="s">
        <v>18</v>
      </c>
      <c r="H36" s="56">
        <f>SUM(H33:H35)</f>
        <v>24053627.960000001</v>
      </c>
      <c r="I36" s="56"/>
    </row>
    <row r="37" spans="2:13" ht="15.75" thickBot="1" x14ac:dyDescent="0.3">
      <c r="B37" s="3" t="s">
        <v>19</v>
      </c>
      <c r="H37" s="51">
        <f>H27+H36</f>
        <v>24053627.960000001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4"/>
      <c r="C45" s="34"/>
      <c r="D45" s="58" t="s">
        <v>21</v>
      </c>
      <c r="E45" s="58"/>
      <c r="F45" s="58"/>
      <c r="G45" s="58"/>
      <c r="H45" s="58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83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21043539.52</v>
      </c>
      <c r="I16" s="50"/>
    </row>
    <row r="17" spans="2:13" ht="15.75" thickBot="1" x14ac:dyDescent="0.3">
      <c r="B17" s="2" t="s">
        <v>6</v>
      </c>
      <c r="H17" s="53">
        <f>H15+H16</f>
        <v>21043539.52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21043539.52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-14504917.48</v>
      </c>
      <c r="I35" s="50"/>
    </row>
    <row r="36" spans="2:13" x14ac:dyDescent="0.25">
      <c r="B36" s="2" t="s">
        <v>18</v>
      </c>
      <c r="H36" s="56">
        <f>SUM(H33:H35)</f>
        <v>21043539.52</v>
      </c>
      <c r="I36" s="56"/>
    </row>
    <row r="37" spans="2:13" ht="15.75" thickBot="1" x14ac:dyDescent="0.3">
      <c r="B37" s="3" t="s">
        <v>19</v>
      </c>
      <c r="H37" s="51">
        <f>H27+H36</f>
        <v>21043539.52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5"/>
      <c r="C45" s="35"/>
      <c r="D45" s="58" t="s">
        <v>21</v>
      </c>
      <c r="E45" s="58"/>
      <c r="F45" s="58"/>
      <c r="G45" s="58"/>
      <c r="H45" s="58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35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50">
        <v>28638797.23</v>
      </c>
      <c r="I16" s="50"/>
    </row>
    <row r="17" spans="2:13" ht="15.75" thickBot="1" x14ac:dyDescent="0.3">
      <c r="B17" s="2" t="s">
        <v>6</v>
      </c>
      <c r="H17" s="53">
        <f>H15+H16</f>
        <v>28638797.23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10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30971959.600000001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40</v>
      </c>
      <c r="H31" s="50">
        <v>0</v>
      </c>
      <c r="I31" s="50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50">
        <v>-7729866.7699999996</v>
      </c>
      <c r="I36" s="50"/>
    </row>
    <row r="37" spans="2:13" x14ac:dyDescent="0.25">
      <c r="B37" s="2" t="s">
        <v>18</v>
      </c>
      <c r="H37" s="56">
        <f>SUM(H34:H36)</f>
        <v>28638797.23</v>
      </c>
      <c r="I37" s="56"/>
    </row>
    <row r="38" spans="2:13" ht="15.75" thickBot="1" x14ac:dyDescent="0.3">
      <c r="B38" s="3" t="s">
        <v>19</v>
      </c>
      <c r="H38" s="51">
        <f>H28+H37</f>
        <v>30971959.600000001</v>
      </c>
      <c r="I38" s="5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1" spans="2:13" ht="14.25" customHeight="1" x14ac:dyDescent="0.25"/>
    <row r="43" spans="2:13" x14ac:dyDescent="0.25">
      <c r="B43" s="49" t="s">
        <v>23</v>
      </c>
      <c r="C43" s="49"/>
      <c r="D43" s="49"/>
      <c r="H43" s="49" t="s">
        <v>25</v>
      </c>
      <c r="I43" s="49"/>
      <c r="J43" s="49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48" t="s">
        <v>21</v>
      </c>
      <c r="E46" s="48"/>
      <c r="F46" s="48"/>
      <c r="G46" s="48"/>
      <c r="H46" s="48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49" t="s">
        <v>26</v>
      </c>
      <c r="E49" s="49"/>
      <c r="F49" s="49"/>
      <c r="G49" s="49"/>
      <c r="H49" s="49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18549737.960000001</v>
      </c>
      <c r="I16" s="50"/>
    </row>
    <row r="17" spans="2:13" ht="15.75" thickBot="1" x14ac:dyDescent="0.3">
      <c r="B17" s="2" t="s">
        <v>6</v>
      </c>
      <c r="H17" s="53">
        <f>H15+H16</f>
        <v>18549737.960000001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18549737.960000001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-16998719.039999999</v>
      </c>
      <c r="I35" s="50"/>
    </row>
    <row r="36" spans="2:13" x14ac:dyDescent="0.25">
      <c r="B36" s="2" t="s">
        <v>18</v>
      </c>
      <c r="H36" s="56">
        <f>SUM(H33:H35)</f>
        <v>18549737.960000001</v>
      </c>
      <c r="I36" s="56"/>
    </row>
    <row r="37" spans="2:13" ht="15.75" thickBot="1" x14ac:dyDescent="0.3">
      <c r="B37" s="3" t="s">
        <v>19</v>
      </c>
      <c r="H37" s="51">
        <f>H27+H36</f>
        <v>18549737.960000001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6"/>
      <c r="C45" s="36"/>
      <c r="D45" s="58" t="s">
        <v>21</v>
      </c>
      <c r="E45" s="58"/>
      <c r="F45" s="58"/>
      <c r="G45" s="58"/>
      <c r="H45" s="58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16427311.82</v>
      </c>
      <c r="I16" s="50"/>
    </row>
    <row r="17" spans="2:13" ht="15.75" thickBot="1" x14ac:dyDescent="0.3">
      <c r="B17" s="2" t="s">
        <v>6</v>
      </c>
      <c r="H17" s="53">
        <f>H15+H16</f>
        <v>16427311.82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16427311.82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-19121145.18</v>
      </c>
      <c r="I35" s="50"/>
    </row>
    <row r="36" spans="2:13" x14ac:dyDescent="0.25">
      <c r="B36" s="2" t="s">
        <v>18</v>
      </c>
      <c r="H36" s="56">
        <f>SUM(H33:H35)</f>
        <v>16427311.82</v>
      </c>
      <c r="I36" s="56"/>
    </row>
    <row r="37" spans="2:13" ht="15.75" thickBot="1" x14ac:dyDescent="0.3">
      <c r="B37" s="3" t="s">
        <v>19</v>
      </c>
      <c r="H37" s="51">
        <f>H27+H36</f>
        <v>16427311.82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23</v>
      </c>
      <c r="C42" s="59"/>
      <c r="D42" s="59"/>
      <c r="H42" s="59" t="s">
        <v>70</v>
      </c>
      <c r="I42" s="59"/>
      <c r="J42" s="59"/>
    </row>
    <row r="43" spans="2:13" ht="12" customHeight="1" x14ac:dyDescent="0.25">
      <c r="B43" s="58" t="s">
        <v>24</v>
      </c>
      <c r="C43" s="58"/>
      <c r="D43" s="58"/>
      <c r="H43" s="58" t="s">
        <v>71</v>
      </c>
      <c r="I43" s="58"/>
      <c r="J43" s="58"/>
    </row>
    <row r="44" spans="2:13" ht="10.5" customHeight="1" x14ac:dyDescent="0.25">
      <c r="B44" s="58" t="s">
        <v>54</v>
      </c>
      <c r="C44" s="58"/>
      <c r="D44" s="58"/>
      <c r="H44" s="58" t="s">
        <v>53</v>
      </c>
      <c r="I44" s="58"/>
      <c r="J44" s="58"/>
    </row>
    <row r="45" spans="2:13" x14ac:dyDescent="0.25">
      <c r="B45" s="37"/>
      <c r="C45" s="37"/>
      <c r="D45" s="58" t="s">
        <v>21</v>
      </c>
      <c r="E45" s="58"/>
      <c r="F45" s="58"/>
      <c r="G45" s="58"/>
      <c r="H45" s="58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59" t="s">
        <v>50</v>
      </c>
      <c r="E48" s="59"/>
      <c r="F48" s="59"/>
      <c r="G48" s="59"/>
      <c r="H48" s="59"/>
    </row>
    <row r="49" spans="4:14" x14ac:dyDescent="0.25">
      <c r="D49" s="58" t="s">
        <v>78</v>
      </c>
      <c r="E49" s="58"/>
      <c r="F49" s="58"/>
      <c r="G49" s="58"/>
      <c r="H49" s="58"/>
    </row>
    <row r="50" spans="4:14" ht="12" customHeight="1" x14ac:dyDescent="0.25">
      <c r="D50" s="58" t="s">
        <v>63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86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14235098.220000001</v>
      </c>
      <c r="I16" s="50"/>
    </row>
    <row r="17" spans="2:13" ht="15.75" thickBot="1" x14ac:dyDescent="0.3">
      <c r="B17" s="2" t="s">
        <v>6</v>
      </c>
      <c r="H17" s="53">
        <f>H15+H16</f>
        <v>14235098.220000001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14235098.220000001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-21313358.780000001</v>
      </c>
      <c r="I35" s="50"/>
    </row>
    <row r="36" spans="2:13" x14ac:dyDescent="0.25">
      <c r="B36" s="2" t="s">
        <v>18</v>
      </c>
      <c r="H36" s="56">
        <f>SUM(H33:H35)</f>
        <v>14235098.219999999</v>
      </c>
      <c r="I36" s="56"/>
    </row>
    <row r="37" spans="2:13" ht="15.75" thickBot="1" x14ac:dyDescent="0.3">
      <c r="B37" s="3" t="s">
        <v>19</v>
      </c>
      <c r="H37" s="51">
        <f>H27+H36</f>
        <v>14235098.219999999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89</v>
      </c>
      <c r="C42" s="59"/>
      <c r="D42" s="59"/>
      <c r="H42" s="59" t="s">
        <v>87</v>
      </c>
      <c r="I42" s="59"/>
      <c r="J42" s="59"/>
    </row>
    <row r="43" spans="2:13" ht="12" customHeight="1" x14ac:dyDescent="0.25">
      <c r="B43" s="58" t="s">
        <v>93</v>
      </c>
      <c r="C43" s="58"/>
      <c r="D43" s="58"/>
      <c r="H43" s="58" t="s">
        <v>88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38"/>
      <c r="C45" s="38"/>
      <c r="D45" s="58" t="s">
        <v>21</v>
      </c>
      <c r="E45" s="58"/>
      <c r="F45" s="58"/>
      <c r="G45" s="58"/>
      <c r="H45" s="58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59" t="s">
        <v>90</v>
      </c>
      <c r="E48" s="59"/>
      <c r="F48" s="59"/>
      <c r="G48" s="59"/>
      <c r="H48" s="59"/>
    </row>
    <row r="49" spans="4:14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95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12202245.619999999</v>
      </c>
      <c r="I16" s="50"/>
    </row>
    <row r="17" spans="2:13" ht="15.75" thickBot="1" x14ac:dyDescent="0.3">
      <c r="B17" s="2" t="s">
        <v>6</v>
      </c>
      <c r="H17" s="53">
        <f>H15+H16</f>
        <v>12202245.619999999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12202245.619999999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-23346211.379999999</v>
      </c>
      <c r="I35" s="50"/>
    </row>
    <row r="36" spans="2:13" x14ac:dyDescent="0.25">
      <c r="B36" s="2" t="s">
        <v>18</v>
      </c>
      <c r="H36" s="56">
        <f>SUM(H33:H35)</f>
        <v>12202245.620000001</v>
      </c>
      <c r="I36" s="56"/>
    </row>
    <row r="37" spans="2:13" ht="15.75" thickBot="1" x14ac:dyDescent="0.3">
      <c r="B37" s="3" t="s">
        <v>19</v>
      </c>
      <c r="H37" s="51">
        <f>H27+H36</f>
        <v>12202245.620000001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89</v>
      </c>
      <c r="C42" s="59"/>
      <c r="D42" s="59"/>
      <c r="H42" s="59" t="s">
        <v>87</v>
      </c>
      <c r="I42" s="59"/>
      <c r="J42" s="59"/>
    </row>
    <row r="43" spans="2:13" ht="12" customHeight="1" x14ac:dyDescent="0.25">
      <c r="B43" s="58" t="s">
        <v>93</v>
      </c>
      <c r="C43" s="58"/>
      <c r="D43" s="58"/>
      <c r="H43" s="58" t="s">
        <v>88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39"/>
      <c r="C45" s="39"/>
      <c r="D45" s="58" t="s">
        <v>21</v>
      </c>
      <c r="E45" s="58"/>
      <c r="F45" s="58"/>
      <c r="G45" s="58"/>
      <c r="H45" s="58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59" t="s">
        <v>90</v>
      </c>
      <c r="E48" s="59"/>
      <c r="F48" s="59"/>
      <c r="G48" s="59"/>
      <c r="H48" s="59"/>
    </row>
    <row r="49" spans="4:14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96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7027456.5999999996</v>
      </c>
      <c r="I16" s="50"/>
    </row>
    <row r="17" spans="2:13" ht="15.75" thickBot="1" x14ac:dyDescent="0.3">
      <c r="B17" s="2" t="s">
        <v>6</v>
      </c>
      <c r="H17" s="53">
        <f>H15+H16</f>
        <v>7027456.5999999996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7027456.5999999996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/>
      <c r="I34" s="50"/>
    </row>
    <row r="35" spans="2:13" x14ac:dyDescent="0.25">
      <c r="B35" s="3" t="s">
        <v>16</v>
      </c>
      <c r="H35" s="50">
        <v>-28521000.399999999</v>
      </c>
      <c r="I35" s="50"/>
    </row>
    <row r="36" spans="2:13" x14ac:dyDescent="0.25">
      <c r="B36" s="2" t="s">
        <v>18</v>
      </c>
      <c r="H36" s="56">
        <f>SUM(H33:H35)</f>
        <v>7027456.6000000015</v>
      </c>
      <c r="I36" s="56"/>
    </row>
    <row r="37" spans="2:13" ht="15.75" thickBot="1" x14ac:dyDescent="0.3">
      <c r="B37" s="3" t="s">
        <v>19</v>
      </c>
      <c r="H37" s="51">
        <f>H27+H36</f>
        <v>7027456.6000000015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2" spans="2:13" x14ac:dyDescent="0.25">
      <c r="B42" s="59" t="s">
        <v>89</v>
      </c>
      <c r="C42" s="59"/>
      <c r="D42" s="59"/>
      <c r="H42" s="59" t="s">
        <v>87</v>
      </c>
      <c r="I42" s="59"/>
      <c r="J42" s="59"/>
    </row>
    <row r="43" spans="2:13" ht="12" customHeight="1" x14ac:dyDescent="0.25">
      <c r="B43" s="58" t="s">
        <v>93</v>
      </c>
      <c r="C43" s="58"/>
      <c r="D43" s="58"/>
      <c r="H43" s="58" t="s">
        <v>88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0"/>
      <c r="C45" s="40"/>
      <c r="D45" s="58" t="s">
        <v>21</v>
      </c>
      <c r="E45" s="58"/>
      <c r="F45" s="58"/>
      <c r="G45" s="58"/>
      <c r="H45" s="58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59" t="s">
        <v>90</v>
      </c>
      <c r="E48" s="59"/>
      <c r="F48" s="59"/>
      <c r="G48" s="59"/>
      <c r="H48" s="59"/>
    </row>
    <row r="49" spans="4:14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97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646693.47</v>
      </c>
      <c r="I16" s="60"/>
    </row>
    <row r="17" spans="2:13" ht="15.75" thickBot="1" x14ac:dyDescent="0.3">
      <c r="B17" s="2" t="s">
        <v>6</v>
      </c>
      <c r="H17" s="53">
        <f>H15+H16</f>
        <v>646693.47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646693.47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-1311747</v>
      </c>
      <c r="I34" s="50"/>
    </row>
    <row r="35" spans="2:13" x14ac:dyDescent="0.25">
      <c r="B35" s="3" t="s">
        <v>16</v>
      </c>
      <c r="H35" s="50">
        <v>-33590016.530000001</v>
      </c>
      <c r="I35" s="50"/>
    </row>
    <row r="36" spans="2:13" x14ac:dyDescent="0.25">
      <c r="B36" s="2" t="s">
        <v>18</v>
      </c>
      <c r="H36" s="56">
        <f>SUM(H33:H35)</f>
        <v>646693.46999999881</v>
      </c>
      <c r="I36" s="56"/>
    </row>
    <row r="37" spans="2:13" ht="15.75" thickBot="1" x14ac:dyDescent="0.3">
      <c r="B37" s="3" t="s">
        <v>19</v>
      </c>
      <c r="H37" s="51">
        <f>H27+H36</f>
        <v>646693.46999999881</v>
      </c>
      <c r="I37" s="52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87</v>
      </c>
      <c r="I42" s="59"/>
      <c r="J42" s="59"/>
    </row>
    <row r="43" spans="2:13" ht="12" customHeight="1" x14ac:dyDescent="0.25">
      <c r="B43" s="58" t="s">
        <v>93</v>
      </c>
      <c r="C43" s="58"/>
      <c r="D43" s="58"/>
      <c r="H43" s="58" t="s">
        <v>88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1"/>
      <c r="C45" s="41"/>
      <c r="D45" s="58" t="s">
        <v>21</v>
      </c>
      <c r="E45" s="58"/>
      <c r="F45" s="58"/>
      <c r="G45" s="58"/>
      <c r="H45" s="58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59" t="s">
        <v>90</v>
      </c>
      <c r="E48" s="59"/>
      <c r="F48" s="59"/>
      <c r="G48" s="59"/>
      <c r="H48" s="59"/>
    </row>
    <row r="49" spans="4:14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98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32526168.73</v>
      </c>
      <c r="I16" s="60"/>
    </row>
    <row r="17" spans="2:13" ht="15.75" thickBot="1" x14ac:dyDescent="0.3">
      <c r="B17" s="2" t="s">
        <v>6</v>
      </c>
      <c r="H17" s="53">
        <v>33837915.729999997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33837915.729999997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-1710541.27</v>
      </c>
      <c r="I35" s="50"/>
    </row>
    <row r="36" spans="2:13" x14ac:dyDescent="0.25">
      <c r="B36" s="2" t="s">
        <v>18</v>
      </c>
      <c r="H36" s="56">
        <f>SUM(H33:H35)</f>
        <v>33837915.729999997</v>
      </c>
      <c r="I36" s="56"/>
    </row>
    <row r="37" spans="2:13" ht="15.75" thickBot="1" x14ac:dyDescent="0.3">
      <c r="B37" s="3" t="s">
        <v>19</v>
      </c>
      <c r="H37" s="51">
        <f>H27+H36</f>
        <v>33837915.729999997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87</v>
      </c>
      <c r="I42" s="59"/>
      <c r="J42" s="59"/>
    </row>
    <row r="43" spans="2:13" ht="12" customHeight="1" x14ac:dyDescent="0.25">
      <c r="B43" s="58" t="s">
        <v>93</v>
      </c>
      <c r="C43" s="58"/>
      <c r="D43" s="58"/>
      <c r="H43" s="58" t="s">
        <v>88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2"/>
      <c r="C45" s="42"/>
      <c r="D45" s="58" t="s">
        <v>21</v>
      </c>
      <c r="E45" s="58"/>
      <c r="F45" s="58"/>
      <c r="G45" s="58"/>
      <c r="H45" s="58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59" t="s">
        <v>90</v>
      </c>
      <c r="E48" s="59"/>
      <c r="F48" s="59"/>
      <c r="G48" s="59"/>
      <c r="H48" s="59"/>
    </row>
    <row r="49" spans="4:14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99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31837386.460000001</v>
      </c>
      <c r="I16" s="60"/>
    </row>
    <row r="17" spans="2:13" ht="15.75" thickBot="1" x14ac:dyDescent="0.3">
      <c r="B17" s="2" t="s">
        <v>6</v>
      </c>
      <c r="H17" s="53">
        <f>H15+H16</f>
        <v>31837386.460000001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31837386.460000001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-3711070.54</v>
      </c>
      <c r="I35" s="50"/>
    </row>
    <row r="36" spans="2:13" x14ac:dyDescent="0.25">
      <c r="B36" s="2" t="s">
        <v>18</v>
      </c>
      <c r="H36" s="56">
        <f>SUM(H33:H35)</f>
        <v>31837386.460000001</v>
      </c>
      <c r="I36" s="56"/>
    </row>
    <row r="37" spans="2:13" ht="15.75" thickBot="1" x14ac:dyDescent="0.3">
      <c r="B37" s="3" t="s">
        <v>19</v>
      </c>
      <c r="H37" s="51">
        <f>H27+H36</f>
        <v>31837386.460000001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87</v>
      </c>
      <c r="I42" s="59"/>
      <c r="J42" s="59"/>
    </row>
    <row r="43" spans="2:13" ht="12" customHeight="1" x14ac:dyDescent="0.25">
      <c r="B43" s="58" t="s">
        <v>100</v>
      </c>
      <c r="C43" s="58"/>
      <c r="D43" s="58"/>
      <c r="H43" s="58" t="s">
        <v>88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3"/>
      <c r="C45" s="43"/>
      <c r="D45" s="58" t="s">
        <v>21</v>
      </c>
      <c r="E45" s="58"/>
      <c r="F45" s="58"/>
      <c r="G45" s="58"/>
      <c r="H45" s="58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59" t="s">
        <v>90</v>
      </c>
      <c r="E48" s="59"/>
      <c r="F48" s="59"/>
      <c r="G48" s="59"/>
      <c r="H48" s="59"/>
    </row>
    <row r="49" spans="4:14" ht="13.5" customHeight="1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101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29592006.219999999</v>
      </c>
      <c r="I16" s="60"/>
    </row>
    <row r="17" spans="2:13" ht="15.75" thickBot="1" x14ac:dyDescent="0.3">
      <c r="B17" s="2" t="s">
        <v>6</v>
      </c>
      <c r="H17" s="53">
        <f>H15+H16</f>
        <v>29592006.219999999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29592006.219999999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-5956450.7800000003</v>
      </c>
      <c r="I35" s="50"/>
    </row>
    <row r="36" spans="2:13" x14ac:dyDescent="0.25">
      <c r="B36" s="2" t="s">
        <v>18</v>
      </c>
      <c r="H36" s="56">
        <f>SUM(H33:H35)</f>
        <v>29592006.219999999</v>
      </c>
      <c r="I36" s="56"/>
    </row>
    <row r="37" spans="2:13" ht="15.75" thickBot="1" x14ac:dyDescent="0.3">
      <c r="B37" s="3" t="s">
        <v>19</v>
      </c>
      <c r="H37" s="51">
        <f>H27+H36</f>
        <v>29592006.219999999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102</v>
      </c>
      <c r="I42" s="59"/>
      <c r="J42" s="59"/>
    </row>
    <row r="43" spans="2:13" ht="12" customHeight="1" x14ac:dyDescent="0.25">
      <c r="B43" s="58" t="s">
        <v>100</v>
      </c>
      <c r="C43" s="58"/>
      <c r="D43" s="58"/>
      <c r="H43" s="58" t="s">
        <v>103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4"/>
      <c r="C45" s="44"/>
      <c r="D45" s="58" t="s">
        <v>21</v>
      </c>
      <c r="E45" s="58"/>
      <c r="F45" s="58"/>
      <c r="G45" s="58"/>
      <c r="H45" s="58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59" t="s">
        <v>90</v>
      </c>
      <c r="E48" s="59"/>
      <c r="F48" s="59"/>
      <c r="G48" s="59"/>
      <c r="H48" s="59"/>
    </row>
    <row r="49" spans="4:14" ht="13.5" customHeight="1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104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26418620.210000001</v>
      </c>
      <c r="I16" s="60"/>
    </row>
    <row r="17" spans="2:13" ht="15.75" thickBot="1" x14ac:dyDescent="0.3">
      <c r="B17" s="2" t="s">
        <v>6</v>
      </c>
      <c r="H17" s="53">
        <f>H15+H16</f>
        <v>26418620.210000001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26418620.210000001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-9129836.7899999991</v>
      </c>
      <c r="I35" s="50"/>
    </row>
    <row r="36" spans="2:13" x14ac:dyDescent="0.25">
      <c r="B36" s="2" t="s">
        <v>18</v>
      </c>
      <c r="H36" s="56">
        <f>SUM(H33:H35)</f>
        <v>26418620.210000001</v>
      </c>
      <c r="I36" s="56"/>
    </row>
    <row r="37" spans="2:13" ht="15.75" thickBot="1" x14ac:dyDescent="0.3">
      <c r="B37" s="3" t="s">
        <v>19</v>
      </c>
      <c r="H37" s="51">
        <f>H27+H36</f>
        <v>26418620.210000001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102</v>
      </c>
      <c r="I42" s="59"/>
      <c r="J42" s="59"/>
    </row>
    <row r="43" spans="2:13" ht="12" customHeight="1" x14ac:dyDescent="0.25">
      <c r="B43" s="58" t="s">
        <v>100</v>
      </c>
      <c r="C43" s="58"/>
      <c r="D43" s="58"/>
      <c r="H43" s="58" t="s">
        <v>103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5"/>
      <c r="C45" s="45"/>
      <c r="D45" s="58" t="s">
        <v>21</v>
      </c>
      <c r="E45" s="58"/>
      <c r="F45" s="58"/>
      <c r="G45" s="58"/>
      <c r="H45" s="58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59" t="s">
        <v>90</v>
      </c>
      <c r="E48" s="59"/>
      <c r="F48" s="59"/>
      <c r="G48" s="59"/>
      <c r="H48" s="59"/>
    </row>
    <row r="49" spans="4:14" ht="13.5" customHeight="1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37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50">
        <v>26700852.399999999</v>
      </c>
      <c r="I16" s="50"/>
    </row>
    <row r="17" spans="2:13" ht="15.75" thickBot="1" x14ac:dyDescent="0.3">
      <c r="B17" s="2" t="s">
        <v>6</v>
      </c>
      <c r="H17" s="53">
        <f>H15+H16</f>
        <v>26700852.399999999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10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29034014.77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40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50">
        <v>-9667811.5999999996</v>
      </c>
      <c r="I36" s="50"/>
    </row>
    <row r="37" spans="2:13" x14ac:dyDescent="0.25">
      <c r="B37" s="2" t="s">
        <v>18</v>
      </c>
      <c r="H37" s="56">
        <f>SUM(H34:H36)</f>
        <v>26700852.399999999</v>
      </c>
      <c r="I37" s="56"/>
    </row>
    <row r="38" spans="2:13" ht="15.75" thickBot="1" x14ac:dyDescent="0.3">
      <c r="B38" s="3" t="s">
        <v>19</v>
      </c>
      <c r="H38" s="51">
        <f>H28+H37</f>
        <v>29034014.77</v>
      </c>
      <c r="I38" s="5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49" t="s">
        <v>23</v>
      </c>
      <c r="C43" s="49"/>
      <c r="D43" s="49"/>
      <c r="H43" s="49" t="s">
        <v>25</v>
      </c>
      <c r="I43" s="49"/>
      <c r="J43" s="49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48" t="s">
        <v>21</v>
      </c>
      <c r="E46" s="48"/>
      <c r="F46" s="48"/>
      <c r="G46" s="48"/>
      <c r="H46" s="48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49" t="s">
        <v>26</v>
      </c>
      <c r="E49" s="49"/>
      <c r="F49" s="49"/>
      <c r="G49" s="49"/>
      <c r="H49" s="49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H30:I30"/>
    <mergeCell ref="H31:I31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105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22930216.239999998</v>
      </c>
      <c r="I16" s="60"/>
    </row>
    <row r="17" spans="2:13" ht="15.75" thickBot="1" x14ac:dyDescent="0.3">
      <c r="B17" s="2" t="s">
        <v>6</v>
      </c>
      <c r="H17" s="53">
        <f>H15+H16</f>
        <v>22930216.239999998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22930216.239999998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-12618240.76</v>
      </c>
      <c r="I35" s="50"/>
    </row>
    <row r="36" spans="2:13" x14ac:dyDescent="0.25">
      <c r="B36" s="2" t="s">
        <v>18</v>
      </c>
      <c r="H36" s="56">
        <f>SUM(H33:H35)</f>
        <v>22930216.240000002</v>
      </c>
      <c r="I36" s="56"/>
    </row>
    <row r="37" spans="2:13" ht="15.75" thickBot="1" x14ac:dyDescent="0.3">
      <c r="B37" s="3" t="s">
        <v>19</v>
      </c>
      <c r="H37" s="51">
        <f>H27+H36</f>
        <v>22930216.240000002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102</v>
      </c>
      <c r="I42" s="59"/>
      <c r="J42" s="59"/>
    </row>
    <row r="43" spans="2:13" ht="12" customHeight="1" x14ac:dyDescent="0.25">
      <c r="B43" s="58" t="s">
        <v>100</v>
      </c>
      <c r="C43" s="58"/>
      <c r="D43" s="58"/>
      <c r="H43" s="58" t="s">
        <v>103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6"/>
      <c r="C45" s="46"/>
      <c r="D45" s="58" t="s">
        <v>21</v>
      </c>
      <c r="E45" s="58"/>
      <c r="F45" s="58"/>
      <c r="G45" s="58"/>
      <c r="H45" s="58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59" t="s">
        <v>90</v>
      </c>
      <c r="E48" s="59"/>
      <c r="F48" s="59"/>
      <c r="G48" s="59"/>
      <c r="H48" s="59"/>
    </row>
    <row r="49" spans="4:14" ht="13.5" customHeight="1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106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60">
        <v>20640842.420000002</v>
      </c>
      <c r="I16" s="60"/>
    </row>
    <row r="17" spans="2:13" ht="15.75" thickBot="1" x14ac:dyDescent="0.3">
      <c r="B17" s="2" t="s">
        <v>6</v>
      </c>
      <c r="H17" s="53">
        <f>H15+H16</f>
        <v>20640842.420000002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7">
        <v>0</v>
      </c>
      <c r="I20" s="57"/>
    </row>
    <row r="21" spans="2:13" x14ac:dyDescent="0.25">
      <c r="B21" t="s">
        <v>9</v>
      </c>
      <c r="H21" s="57">
        <v>0</v>
      </c>
      <c r="I21" s="57"/>
    </row>
    <row r="22" spans="2:13" x14ac:dyDescent="0.25">
      <c r="B22" s="2" t="s">
        <v>48</v>
      </c>
      <c r="H22" s="57">
        <f>SUM(H20:H21)</f>
        <v>0</v>
      </c>
      <c r="I22" s="57"/>
    </row>
    <row r="23" spans="2:13" ht="15.75" thickBot="1" x14ac:dyDescent="0.3">
      <c r="B23" s="2" t="s">
        <v>11</v>
      </c>
      <c r="H23" s="51">
        <f>H17+H22</f>
        <v>20640842.420000002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7">
        <v>0</v>
      </c>
      <c r="I26" s="57"/>
      <c r="M26" s="5"/>
    </row>
    <row r="27" spans="2:13" x14ac:dyDescent="0.25">
      <c r="B27" s="2" t="s">
        <v>14</v>
      </c>
      <c r="H27" s="57">
        <v>0</v>
      </c>
      <c r="I27" s="57"/>
    </row>
    <row r="28" spans="2:13" x14ac:dyDescent="0.25">
      <c r="M28" s="4"/>
    </row>
    <row r="29" spans="2:13" x14ac:dyDescent="0.25">
      <c r="B29" s="2" t="s">
        <v>39</v>
      </c>
      <c r="H29" s="57">
        <v>0</v>
      </c>
      <c r="I29" s="57"/>
      <c r="M29" s="4"/>
    </row>
    <row r="30" spans="2:13" x14ac:dyDescent="0.25">
      <c r="B30" s="2" t="s">
        <v>49</v>
      </c>
      <c r="H30" s="57">
        <v>0</v>
      </c>
      <c r="I30" s="57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0">
        <v>35548457</v>
      </c>
      <c r="I33" s="50"/>
    </row>
    <row r="34" spans="2:13" x14ac:dyDescent="0.25">
      <c r="B34" s="2" t="s">
        <v>20</v>
      </c>
      <c r="H34" s="50">
        <v>0</v>
      </c>
      <c r="I34" s="50"/>
    </row>
    <row r="35" spans="2:13" x14ac:dyDescent="0.25">
      <c r="B35" s="3" t="s">
        <v>16</v>
      </c>
      <c r="H35" s="50">
        <v>-14907614.58</v>
      </c>
      <c r="I35" s="50"/>
    </row>
    <row r="36" spans="2:13" x14ac:dyDescent="0.25">
      <c r="B36" s="2" t="s">
        <v>18</v>
      </c>
      <c r="H36" s="56">
        <f>SUM(H33:H35)</f>
        <v>20640842.420000002</v>
      </c>
      <c r="I36" s="56"/>
    </row>
    <row r="37" spans="2:13" ht="15.75" thickBot="1" x14ac:dyDescent="0.3">
      <c r="B37" s="3" t="s">
        <v>19</v>
      </c>
      <c r="H37" s="51">
        <f>H27+H36</f>
        <v>20640842.420000002</v>
      </c>
      <c r="I37" s="52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48" t="s">
        <v>22</v>
      </c>
      <c r="I39" s="48"/>
      <c r="J39" s="48"/>
      <c r="L39" s="8"/>
    </row>
    <row r="41" spans="2:13" x14ac:dyDescent="0.25">
      <c r="M41" s="4"/>
    </row>
    <row r="42" spans="2:13" x14ac:dyDescent="0.25">
      <c r="B42" s="59" t="s">
        <v>89</v>
      </c>
      <c r="C42" s="59"/>
      <c r="D42" s="59"/>
      <c r="H42" s="59" t="s">
        <v>102</v>
      </c>
      <c r="I42" s="59"/>
      <c r="J42" s="59"/>
    </row>
    <row r="43" spans="2:13" ht="12" customHeight="1" x14ac:dyDescent="0.25">
      <c r="B43" s="58" t="s">
        <v>100</v>
      </c>
      <c r="C43" s="58"/>
      <c r="D43" s="58"/>
      <c r="H43" s="58" t="s">
        <v>103</v>
      </c>
      <c r="I43" s="58"/>
      <c r="J43" s="58"/>
    </row>
    <row r="44" spans="2:13" ht="10.5" customHeight="1" x14ac:dyDescent="0.25">
      <c r="B44" s="58" t="s">
        <v>94</v>
      </c>
      <c r="C44" s="58"/>
      <c r="D44" s="58"/>
      <c r="H44" s="58" t="s">
        <v>53</v>
      </c>
      <c r="I44" s="58"/>
      <c r="J44" s="58"/>
    </row>
    <row r="45" spans="2:13" x14ac:dyDescent="0.25">
      <c r="B45" s="47"/>
      <c r="C45" s="47"/>
      <c r="D45" s="58" t="s">
        <v>21</v>
      </c>
      <c r="E45" s="58"/>
      <c r="F45" s="58"/>
      <c r="G45" s="58"/>
      <c r="H45" s="58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59" t="s">
        <v>90</v>
      </c>
      <c r="E48" s="59"/>
      <c r="F48" s="59"/>
      <c r="G48" s="59"/>
      <c r="H48" s="59"/>
    </row>
    <row r="49" spans="4:14" ht="13.5" customHeight="1" x14ac:dyDescent="0.25">
      <c r="D49" s="58" t="s">
        <v>91</v>
      </c>
      <c r="E49" s="58"/>
      <c r="F49" s="58"/>
      <c r="G49" s="58"/>
      <c r="H49" s="58"/>
    </row>
    <row r="50" spans="4:14" ht="12" customHeight="1" x14ac:dyDescent="0.25">
      <c r="D50" s="58" t="s">
        <v>92</v>
      </c>
      <c r="E50" s="58"/>
      <c r="F50" s="58"/>
      <c r="G50" s="58"/>
      <c r="H50" s="58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41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0">
        <v>0</v>
      </c>
      <c r="I15" s="50"/>
    </row>
    <row r="16" spans="2:11" x14ac:dyDescent="0.25">
      <c r="B16" t="s">
        <v>5</v>
      </c>
      <c r="H16" s="50">
        <v>24786091.539999999</v>
      </c>
      <c r="I16" s="50"/>
    </row>
    <row r="17" spans="2:13" ht="15.75" thickBot="1" x14ac:dyDescent="0.3">
      <c r="B17" s="2" t="s">
        <v>6</v>
      </c>
      <c r="H17" s="53">
        <f>H15+H16</f>
        <v>24786091.539999999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10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27119253.91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0">
        <v>0</v>
      </c>
      <c r="I30" s="50"/>
      <c r="M30" s="4"/>
    </row>
    <row r="31" spans="2:13" x14ac:dyDescent="0.25">
      <c r="B31" s="2" t="s">
        <v>40</v>
      </c>
      <c r="H31" s="50">
        <v>0</v>
      </c>
      <c r="I31" s="50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0">
        <v>0</v>
      </c>
      <c r="I35" s="50"/>
    </row>
    <row r="36" spans="2:13" x14ac:dyDescent="0.25">
      <c r="B36" s="3" t="s">
        <v>16</v>
      </c>
      <c r="H36" s="50">
        <v>-11582572.460000001</v>
      </c>
      <c r="I36" s="50"/>
    </row>
    <row r="37" spans="2:13" x14ac:dyDescent="0.25">
      <c r="B37" s="2" t="s">
        <v>18</v>
      </c>
      <c r="H37" s="56">
        <f>SUM(H34:H36)</f>
        <v>24786091.539999999</v>
      </c>
      <c r="I37" s="56"/>
    </row>
    <row r="38" spans="2:13" ht="15.75" thickBot="1" x14ac:dyDescent="0.3">
      <c r="B38" s="3" t="s">
        <v>19</v>
      </c>
      <c r="H38" s="51">
        <f>H28+H37</f>
        <v>27119253.91</v>
      </c>
      <c r="I38" s="5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49" t="s">
        <v>23</v>
      </c>
      <c r="C43" s="49"/>
      <c r="D43" s="49"/>
      <c r="H43" s="49" t="s">
        <v>25</v>
      </c>
      <c r="I43" s="49"/>
      <c r="J43" s="49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48" t="s">
        <v>21</v>
      </c>
      <c r="E46" s="48"/>
      <c r="F46" s="48"/>
      <c r="G46" s="48"/>
      <c r="H46" s="48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49" t="s">
        <v>26</v>
      </c>
      <c r="E49" s="49"/>
      <c r="F49" s="49"/>
      <c r="G49" s="49"/>
      <c r="H49" s="49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43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22904330.68</v>
      </c>
      <c r="I16" s="50"/>
    </row>
    <row r="17" spans="2:13" ht="15.75" thickBot="1" x14ac:dyDescent="0.3">
      <c r="B17" s="2" t="s">
        <v>6</v>
      </c>
      <c r="H17" s="53">
        <f>H15+H16</f>
        <v>22904330.68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10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25237493.050000001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40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0">
        <v>-13464333.32</v>
      </c>
      <c r="I36" s="50"/>
    </row>
    <row r="37" spans="2:13" x14ac:dyDescent="0.25">
      <c r="B37" s="2" t="s">
        <v>18</v>
      </c>
      <c r="H37" s="56">
        <f>SUM(H34:H36)</f>
        <v>22904330.68</v>
      </c>
      <c r="I37" s="56"/>
    </row>
    <row r="38" spans="2:13" ht="15.75" thickBot="1" x14ac:dyDescent="0.3">
      <c r="B38" s="3" t="s">
        <v>19</v>
      </c>
      <c r="H38" s="51">
        <f>H28+H37</f>
        <v>25237493.050000001</v>
      </c>
      <c r="I38" s="52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49" t="s">
        <v>23</v>
      </c>
      <c r="C43" s="49"/>
      <c r="D43" s="49"/>
      <c r="H43" s="49" t="s">
        <v>25</v>
      </c>
      <c r="I43" s="49"/>
      <c r="J43" s="49"/>
    </row>
    <row r="44" spans="2:13" x14ac:dyDescent="0.25">
      <c r="B44" s="48" t="s">
        <v>24</v>
      </c>
      <c r="C44" s="48"/>
      <c r="D44" s="48"/>
      <c r="H44" s="48" t="s">
        <v>24</v>
      </c>
      <c r="I44" s="48"/>
      <c r="J44" s="48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48" t="s">
        <v>21</v>
      </c>
      <c r="E46" s="48"/>
      <c r="F46" s="48"/>
      <c r="G46" s="48"/>
      <c r="H46" s="48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49" t="s">
        <v>26</v>
      </c>
      <c r="E49" s="49"/>
      <c r="F49" s="49"/>
      <c r="G49" s="49"/>
      <c r="H49" s="49"/>
    </row>
    <row r="50" spans="4:14" x14ac:dyDescent="0.25">
      <c r="D50" s="48" t="s">
        <v>28</v>
      </c>
      <c r="E50" s="48"/>
      <c r="F50" s="48"/>
      <c r="G50" s="48"/>
      <c r="H50" s="48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55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17812776.559999999</v>
      </c>
      <c r="I16" s="50"/>
    </row>
    <row r="17" spans="2:13" ht="15.75" thickBot="1" x14ac:dyDescent="0.3">
      <c r="B17" s="2" t="s">
        <v>6</v>
      </c>
      <c r="H17" s="53">
        <f>H15+H16</f>
        <v>17812776.559999999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48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20145938.93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49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0">
        <v>-18555887.440000001</v>
      </c>
      <c r="I36" s="50"/>
    </row>
    <row r="37" spans="2:13" x14ac:dyDescent="0.25">
      <c r="B37" s="2" t="s">
        <v>18</v>
      </c>
      <c r="H37" s="56">
        <f>SUM(H34:H36)</f>
        <v>17812776.559999999</v>
      </c>
      <c r="I37" s="56"/>
    </row>
    <row r="38" spans="2:13" ht="15.75" thickBot="1" x14ac:dyDescent="0.3">
      <c r="B38" s="3" t="s">
        <v>19</v>
      </c>
      <c r="H38" s="51">
        <f>H28+H37</f>
        <v>20145938.93</v>
      </c>
      <c r="I38" s="5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9" t="s">
        <v>23</v>
      </c>
      <c r="C43" s="59"/>
      <c r="D43" s="59"/>
      <c r="H43" s="59" t="s">
        <v>46</v>
      </c>
      <c r="I43" s="59"/>
      <c r="J43" s="59"/>
    </row>
    <row r="44" spans="2:13" ht="12" customHeight="1" x14ac:dyDescent="0.25">
      <c r="B44" s="58" t="s">
        <v>24</v>
      </c>
      <c r="C44" s="58"/>
      <c r="D44" s="58"/>
      <c r="H44" s="58" t="s">
        <v>47</v>
      </c>
      <c r="I44" s="58"/>
      <c r="J44" s="58"/>
    </row>
    <row r="45" spans="2:13" ht="10.5" customHeight="1" x14ac:dyDescent="0.25">
      <c r="B45" s="58" t="s">
        <v>54</v>
      </c>
      <c r="C45" s="58"/>
      <c r="D45" s="58"/>
      <c r="H45" s="58" t="s">
        <v>53</v>
      </c>
      <c r="I45" s="58"/>
      <c r="J45" s="58"/>
    </row>
    <row r="46" spans="2:13" x14ac:dyDescent="0.25">
      <c r="B46" s="15"/>
      <c r="C46" s="15"/>
      <c r="D46" s="58" t="s">
        <v>21</v>
      </c>
      <c r="E46" s="58"/>
      <c r="F46" s="58"/>
      <c r="G46" s="58"/>
      <c r="H46" s="58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59" t="s">
        <v>50</v>
      </c>
      <c r="E49" s="59"/>
      <c r="F49" s="59"/>
      <c r="G49" s="59"/>
      <c r="H49" s="59"/>
    </row>
    <row r="50" spans="4:14" x14ac:dyDescent="0.25">
      <c r="D50" s="58" t="s">
        <v>51</v>
      </c>
      <c r="E50" s="58"/>
      <c r="F50" s="58"/>
      <c r="G50" s="58"/>
      <c r="H50" s="58"/>
    </row>
    <row r="51" spans="4:14" ht="12" customHeight="1" x14ac:dyDescent="0.25">
      <c r="D51" s="58" t="s">
        <v>52</v>
      </c>
      <c r="E51" s="58"/>
      <c r="F51" s="58"/>
      <c r="G51" s="58"/>
      <c r="H51" s="5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  <mergeCell ref="H45:J45"/>
    <mergeCell ref="B45:D4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56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15925914</v>
      </c>
      <c r="I16" s="50"/>
    </row>
    <row r="17" spans="2:13" ht="15.75" thickBot="1" x14ac:dyDescent="0.3">
      <c r="B17" s="2" t="s">
        <v>6</v>
      </c>
      <c r="H17" s="53">
        <f>H15+H16</f>
        <v>15925914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48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18259076.370000001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49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0">
        <v>-20442750</v>
      </c>
      <c r="I36" s="50"/>
    </row>
    <row r="37" spans="2:13" x14ac:dyDescent="0.25">
      <c r="B37" s="2" t="s">
        <v>18</v>
      </c>
      <c r="H37" s="56">
        <f>SUM(H34:H36)</f>
        <v>15925914</v>
      </c>
      <c r="I37" s="56"/>
    </row>
    <row r="38" spans="2:13" ht="15.75" thickBot="1" x14ac:dyDescent="0.3">
      <c r="B38" s="3" t="s">
        <v>19</v>
      </c>
      <c r="H38" s="51">
        <f>H28+H37</f>
        <v>18259076.370000001</v>
      </c>
      <c r="I38" s="5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9" t="s">
        <v>23</v>
      </c>
      <c r="C43" s="59"/>
      <c r="D43" s="59"/>
      <c r="H43" s="59" t="s">
        <v>46</v>
      </c>
      <c r="I43" s="59"/>
      <c r="J43" s="59"/>
    </row>
    <row r="44" spans="2:13" ht="12" customHeight="1" x14ac:dyDescent="0.25">
      <c r="B44" s="58" t="s">
        <v>24</v>
      </c>
      <c r="C44" s="58"/>
      <c r="D44" s="58"/>
      <c r="H44" s="58" t="s">
        <v>47</v>
      </c>
      <c r="I44" s="58"/>
      <c r="J44" s="58"/>
    </row>
    <row r="45" spans="2:13" ht="10.5" customHeight="1" x14ac:dyDescent="0.25">
      <c r="B45" s="58" t="s">
        <v>54</v>
      </c>
      <c r="C45" s="58"/>
      <c r="D45" s="58"/>
      <c r="H45" s="58" t="s">
        <v>53</v>
      </c>
      <c r="I45" s="58"/>
      <c r="J45" s="58"/>
    </row>
    <row r="46" spans="2:13" x14ac:dyDescent="0.25">
      <c r="B46" s="16"/>
      <c r="C46" s="16"/>
      <c r="D46" s="58" t="s">
        <v>21</v>
      </c>
      <c r="E46" s="58"/>
      <c r="F46" s="58"/>
      <c r="G46" s="58"/>
      <c r="H46" s="58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59" t="s">
        <v>50</v>
      </c>
      <c r="E49" s="59"/>
      <c r="F49" s="59"/>
      <c r="G49" s="59"/>
      <c r="H49" s="59"/>
    </row>
    <row r="50" spans="4:14" x14ac:dyDescent="0.25">
      <c r="D50" s="58" t="s">
        <v>51</v>
      </c>
      <c r="E50" s="58"/>
      <c r="F50" s="58"/>
      <c r="G50" s="58"/>
      <c r="H50" s="58"/>
    </row>
    <row r="51" spans="4:14" ht="12" customHeight="1" x14ac:dyDescent="0.25">
      <c r="D51" s="58" t="s">
        <v>52</v>
      </c>
      <c r="E51" s="58"/>
      <c r="F51" s="58"/>
      <c r="G51" s="58"/>
      <c r="H51" s="5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5" t="s">
        <v>31</v>
      </c>
      <c r="C9" s="55"/>
      <c r="D9" s="55"/>
      <c r="E9" s="55"/>
      <c r="F9" s="55"/>
      <c r="G9" s="55"/>
      <c r="H9" s="55"/>
      <c r="I9" s="55"/>
      <c r="J9" s="55"/>
      <c r="K9" s="55"/>
    </row>
    <row r="10" spans="2:1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2:11" x14ac:dyDescent="0.25">
      <c r="B11" s="49" t="s">
        <v>1</v>
      </c>
      <c r="C11" s="49"/>
      <c r="D11" s="49"/>
      <c r="E11" s="49"/>
      <c r="F11" s="49"/>
      <c r="G11" s="49"/>
      <c r="H11" s="49"/>
      <c r="I11" s="49"/>
      <c r="J11" s="49"/>
      <c r="K11" s="49"/>
    </row>
    <row r="12" spans="2:11" x14ac:dyDescent="0.25">
      <c r="B12" s="49" t="s">
        <v>58</v>
      </c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48"/>
      <c r="I14" s="48"/>
    </row>
    <row r="15" spans="2:11" x14ac:dyDescent="0.25">
      <c r="B15" t="s">
        <v>4</v>
      </c>
      <c r="H15" s="57">
        <v>0</v>
      </c>
      <c r="I15" s="57"/>
    </row>
    <row r="16" spans="2:11" x14ac:dyDescent="0.25">
      <c r="B16" t="s">
        <v>5</v>
      </c>
      <c r="H16" s="50">
        <v>13700914.85</v>
      </c>
      <c r="I16" s="50"/>
    </row>
    <row r="17" spans="2:13" ht="15.75" thickBot="1" x14ac:dyDescent="0.3">
      <c r="B17" s="2" t="s">
        <v>6</v>
      </c>
      <c r="H17" s="53">
        <f>H15+H16</f>
        <v>13700914.85</v>
      </c>
      <c r="I17" s="53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0">
        <v>1601399.68</v>
      </c>
      <c r="I20" s="50"/>
    </row>
    <row r="21" spans="2:13" x14ac:dyDescent="0.25">
      <c r="B21" t="s">
        <v>9</v>
      </c>
      <c r="H21" s="50">
        <v>731762.69</v>
      </c>
      <c r="I21" s="50"/>
    </row>
    <row r="22" spans="2:13" x14ac:dyDescent="0.25">
      <c r="B22" s="2" t="s">
        <v>48</v>
      </c>
      <c r="H22" s="54">
        <f>SUM(H20:H21)</f>
        <v>2333162.37</v>
      </c>
      <c r="I22" s="54"/>
    </row>
    <row r="23" spans="2:13" ht="15.75" thickBot="1" x14ac:dyDescent="0.3">
      <c r="B23" s="2" t="s">
        <v>11</v>
      </c>
      <c r="H23" s="51">
        <f>H17+H22</f>
        <v>16034077.219999999</v>
      </c>
      <c r="I23" s="52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0">
        <v>2333162.37</v>
      </c>
      <c r="I27" s="50"/>
      <c r="M27" s="4"/>
    </row>
    <row r="28" spans="2:13" ht="15.75" thickBot="1" x14ac:dyDescent="0.3">
      <c r="B28" s="2" t="s">
        <v>14</v>
      </c>
      <c r="H28" s="53">
        <f>H27</f>
        <v>2333162.37</v>
      </c>
      <c r="I28" s="53"/>
    </row>
    <row r="29" spans="2:13" x14ac:dyDescent="0.25">
      <c r="M29" s="4"/>
    </row>
    <row r="30" spans="2:13" x14ac:dyDescent="0.25">
      <c r="B30" s="2" t="s">
        <v>39</v>
      </c>
      <c r="H30" s="57">
        <v>0</v>
      </c>
      <c r="I30" s="57"/>
      <c r="M30" s="4"/>
    </row>
    <row r="31" spans="2:13" x14ac:dyDescent="0.25">
      <c r="B31" s="2" t="s">
        <v>49</v>
      </c>
      <c r="H31" s="57">
        <v>0</v>
      </c>
      <c r="I31" s="57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0">
        <v>36368664</v>
      </c>
      <c r="I34" s="50"/>
    </row>
    <row r="35" spans="2:13" x14ac:dyDescent="0.25">
      <c r="B35" s="2" t="s">
        <v>20</v>
      </c>
      <c r="H35" s="57">
        <v>0</v>
      </c>
      <c r="I35" s="57"/>
    </row>
    <row r="36" spans="2:13" x14ac:dyDescent="0.25">
      <c r="B36" s="3" t="s">
        <v>16</v>
      </c>
      <c r="H36" s="50">
        <v>-22667749.149999999</v>
      </c>
      <c r="I36" s="50"/>
    </row>
    <row r="37" spans="2:13" x14ac:dyDescent="0.25">
      <c r="B37" s="2" t="s">
        <v>18</v>
      </c>
      <c r="H37" s="56">
        <f>SUM(H34:H36)</f>
        <v>13700914.850000001</v>
      </c>
      <c r="I37" s="56"/>
    </row>
    <row r="38" spans="2:13" ht="15.75" thickBot="1" x14ac:dyDescent="0.3">
      <c r="B38" s="3" t="s">
        <v>19</v>
      </c>
      <c r="H38" s="51">
        <f>H28+H37</f>
        <v>16034077.220000003</v>
      </c>
      <c r="I38" s="52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48" t="s">
        <v>22</v>
      </c>
      <c r="I40" s="48"/>
      <c r="J40" s="48"/>
      <c r="L40" s="8"/>
    </row>
    <row r="43" spans="2:13" x14ac:dyDescent="0.25">
      <c r="B43" s="59" t="s">
        <v>23</v>
      </c>
      <c r="C43" s="59"/>
      <c r="D43" s="59"/>
      <c r="H43" s="59" t="s">
        <v>46</v>
      </c>
      <c r="I43" s="59"/>
      <c r="J43" s="59"/>
    </row>
    <row r="44" spans="2:13" ht="12" customHeight="1" x14ac:dyDescent="0.25">
      <c r="B44" s="58" t="s">
        <v>24</v>
      </c>
      <c r="C44" s="58"/>
      <c r="D44" s="58"/>
      <c r="H44" s="58" t="s">
        <v>47</v>
      </c>
      <c r="I44" s="58"/>
      <c r="J44" s="58"/>
    </row>
    <row r="45" spans="2:13" ht="10.5" customHeight="1" x14ac:dyDescent="0.25">
      <c r="B45" s="58" t="s">
        <v>54</v>
      </c>
      <c r="C45" s="58"/>
      <c r="D45" s="58"/>
      <c r="H45" s="58" t="s">
        <v>53</v>
      </c>
      <c r="I45" s="58"/>
      <c r="J45" s="58"/>
    </row>
    <row r="46" spans="2:13" x14ac:dyDescent="0.25">
      <c r="B46" s="17"/>
      <c r="C46" s="17"/>
      <c r="D46" s="58" t="s">
        <v>21</v>
      </c>
      <c r="E46" s="58"/>
      <c r="F46" s="58"/>
      <c r="G46" s="58"/>
      <c r="H46" s="58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59" t="s">
        <v>50</v>
      </c>
      <c r="E49" s="59"/>
      <c r="F49" s="59"/>
      <c r="G49" s="59"/>
      <c r="H49" s="59"/>
    </row>
    <row r="50" spans="4:14" x14ac:dyDescent="0.25">
      <c r="D50" s="58" t="s">
        <v>51</v>
      </c>
      <c r="E50" s="58"/>
      <c r="F50" s="58"/>
      <c r="G50" s="58"/>
      <c r="H50" s="58"/>
    </row>
    <row r="51" spans="4:14" ht="12" customHeight="1" x14ac:dyDescent="0.25">
      <c r="D51" s="58" t="s">
        <v>52</v>
      </c>
      <c r="E51" s="58"/>
      <c r="F51" s="58"/>
      <c r="G51" s="58"/>
      <c r="H51" s="58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2023-07-04T16:59:06Z</dcterms:modified>
</cp:coreProperties>
</file>