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atista\Pictures\ELIEZER B\TRANSPARENCIA\NOVIEMBRE 2024\"/>
    </mc:Choice>
  </mc:AlternateContent>
  <xr:revisionPtr revIDLastSave="0" documentId="13_ncr:1_{C308F313-A680-4081-8260-8EAECEA205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G82" i="2" s="1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<sst xmlns="http://schemas.openxmlformats.org/spreadsheetml/2006/main" count="109" uniqueCount="109">
  <si>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</si>
  <si>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</si>
  <si>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</si>
  <si>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</si>
  <si>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</si>
  <si>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</si>
  <si>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</si>
  <si>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</si>
  <si>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</si>
  <si>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</si>
  <si>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</si>
  <si>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</si>
  <si>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</si>
  <si>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</si>
  <si>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</si>
  <si>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</si>
  <si>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</si>
  <si>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</si>
  <si>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</si>
  <si>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</si>
  <si>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</si>
  <si>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</si>
  <si>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</si>
  <si>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</si>
  <si>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</si>
  <si>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</si>
  <si>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</si>
  <si>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</si>
  <si>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</si>
  <si>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</si>
  <si>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</si>
  <si>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</si>
  <si>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</si>
  <si>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</si>
  <si>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</si>
  <si>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</si>
  <si>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</si>
  <si>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</si>
  <si>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</si>
  <si>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</si>
  <si>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</si>
  <si>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</si>
  <si>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</si>
  <si>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</si>
  <si>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</si>
  <si>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</si>
  <si>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</si>
  <si>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</si>
  <si>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</si>
  <si>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</si>
  <si>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</si>
  <si>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</si>
  <si>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</si>
  <si>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</si>
  <si>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</si>
  <si>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</si>
  <si>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</si>
  <si>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</si>
  <si>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</si>
  <si>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</si>
  <si>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</si>
  <si>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</si>
  <si>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</si>
  <si>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</si>
  <si>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</si>
  <si>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</si>
  <si>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</si>
  <si>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</si>
  <si>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</si>
  <si>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</si>
  <si>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</si>
  <si>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</si>
  <si>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</si>
  <si>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</si>
  <si>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</si>
  <si>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</si>
  <si>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</si>
  <si>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</si>
  <si>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</si>
  <si>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</si>
  <si>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</si>
  <si>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</si>
  <si>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</si>
  <si>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</si>
  <si>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</si>
  <si>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</si>
  <si>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</si>
  <si>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</si>
  <si>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</si>
  <si>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</si>
  <si>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</si>
  <si>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</si>
  <si>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</si>
  <si>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</si>
  <si>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</si>
  <si>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</si>
  <si>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</si>
  <si>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</si>
  <si>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</si>
  <si>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</si>
  <si>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</si>
  <si>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Revisado por</t>
  </si>
  <si>
    <t>CARLOS A. ALCANTARA JIMENEZ</t>
  </si>
  <si>
    <t>Subdirector de Contabilidad</t>
  </si>
  <si>
    <t>NODIA A. TEJEDA DE ARIAS</t>
  </si>
  <si>
    <t xml:space="preserve">Encargada de Presupuesto </t>
  </si>
  <si>
    <t>Auditor Interno</t>
  </si>
  <si>
    <t>SANTO E. PEREZ HEREDIA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</si>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</sst>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253207</xdr:colOff>
      <xdr:row>4</xdr:row>
      <xdr:rowOff>147638</xdr:rowOff>
    </xdr:to>
    <xdr:pic>
      <xdr:nvPicPr>
        <xdr:cNvPr id="5" name="Imagen 4" descr="Image result for EGAE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S94"/>
  <sheetViews>
    <sheetView showGridLines="0" tabSelected="1" view="pageBreakPreview" topLeftCell="A2" zoomScaleNormal="100" zoomScaleSheetLayoutView="100" workbookViewId="0">
      <selection activeCell="P84" sqref="P84"/>
    </sheetView>
  </sheetViews>
  <sheetFormatPr baseColWidth="10" defaultColWidth="11.42578125" defaultRowHeight="15" x14ac:dyDescent="0.25"/>
  <cols>
    <col min="3" max="3" width="93.7109375" customWidth="1"/>
    <col min="4" max="4" width="17.5703125" customWidth="1"/>
    <col min="5" max="6" width="13.140625" customWidth="1"/>
    <col min="7" max="7" width="13.5703125" customWidth="1"/>
    <col min="8" max="8" width="13.7109375" customWidth="1"/>
    <col min="9" max="9" width="13.5703125" bestFit="1" customWidth="1"/>
    <col min="10" max="10" width="13.28515625" customWidth="1"/>
    <col min="11" max="11" width="13.5703125" customWidth="1"/>
    <col min="12" max="12" width="14" customWidth="1"/>
    <col min="13" max="13" width="12.42578125" bestFit="1" customWidth="1"/>
    <col min="14" max="14" width="13.85546875" bestFit="1" customWidth="1"/>
    <col min="15" max="15" width="12.42578125" bestFit="1" customWidth="1"/>
    <col min="16" max="16" width="13.140625" customWidth="1"/>
    <col min="17" max="17" width="12" customWidth="1"/>
    <col min="18" max="18" width="15.42578125" customWidth="1"/>
  </cols>
  <sheetData>
    <row r="1" spans="3:19" ht="24" customHeight="1" x14ac:dyDescent="0.2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2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75" x14ac:dyDescent="0.25">
      <c r="C3" s="34">
        <v>2024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2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2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2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2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2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3" t="s">
        <v>1</v>
      </c>
      <c r="D9" s="4">
        <f>SUM(D10:D14)</f>
        <v>18513299</v>
      </c>
      <c r="E9" s="4"/>
      <c r="F9" s="12">
        <f t="shared" ref="F9:M9" si="0">SUM(F10:F14)</f>
        <v>1426441.27</v>
      </c>
      <c r="G9" s="12">
        <f t="shared" si="0"/>
        <v>1426441.27</v>
      </c>
      <c r="H9" s="12">
        <f t="shared" si="0"/>
        <v>1420617.27</v>
      </c>
      <c r="I9" s="12">
        <f t="shared" si="0"/>
        <v>1426029.27</v>
      </c>
      <c r="J9" s="12">
        <f t="shared" si="0"/>
        <v>1420617.27</v>
      </c>
      <c r="K9" s="12">
        <f t="shared" si="0"/>
        <v>1420617.27</v>
      </c>
      <c r="L9" s="12">
        <f>SUM(L10:L14)</f>
        <v>1416029.27</v>
      </c>
      <c r="M9" s="14">
        <f t="shared" si="0"/>
        <v>1416029.27</v>
      </c>
      <c r="N9" s="14">
        <f t="shared" ref="N9:Q9" si="1">SUM(N10:N14)</f>
        <v>1426853.27</v>
      </c>
      <c r="O9" s="12">
        <f t="shared" si="1"/>
        <v>2181236.5299999998</v>
      </c>
      <c r="P9" s="12">
        <f t="shared" si="1"/>
        <v>3877797.61</v>
      </c>
      <c r="Q9" s="12">
        <f t="shared" si="1"/>
        <v>0</v>
      </c>
      <c r="R9" s="12">
        <f>SUM(F9:Q9)</f>
        <v>18858709.569999997</v>
      </c>
    </row>
    <row r="10" spans="3:19" x14ac:dyDescent="0.25">
      <c r="C10" s="5" t="s">
        <v>2</v>
      </c>
      <c r="D10" s="27">
        <v>18145655</v>
      </c>
      <c r="E10" s="6"/>
      <c r="F10" s="11">
        <v>1395804.55</v>
      </c>
      <c r="G10" s="11">
        <v>1395804.55</v>
      </c>
      <c r="H10" s="23">
        <v>1390804.55</v>
      </c>
      <c r="I10" s="11">
        <v>1395804.55</v>
      </c>
      <c r="J10" s="23">
        <v>1390804.55</v>
      </c>
      <c r="K10" s="23">
        <v>1390804.55</v>
      </c>
      <c r="L10" s="23">
        <v>1385804.55</v>
      </c>
      <c r="M10" s="27">
        <v>1385804.55</v>
      </c>
      <c r="N10" s="27">
        <v>1395804.55</v>
      </c>
      <c r="O10" s="27">
        <v>1871504.55</v>
      </c>
      <c r="P10" s="23">
        <v>3604558.55</v>
      </c>
      <c r="Q10" s="11"/>
      <c r="R10" s="22"/>
    </row>
    <row r="11" spans="3:19" x14ac:dyDescent="0.2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>
        <v>275000</v>
      </c>
      <c r="P11" s="11">
        <v>225000</v>
      </c>
      <c r="Q11" s="11"/>
      <c r="R11" s="22"/>
    </row>
    <row r="12" spans="3:19" x14ac:dyDescent="0.2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2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25">
      <c r="C14" s="5" t="s">
        <v>6</v>
      </c>
      <c r="D14" s="27">
        <v>367644</v>
      </c>
      <c r="E14" s="6"/>
      <c r="F14" s="11">
        <v>30636.720000000001</v>
      </c>
      <c r="G14" s="11">
        <v>30636.720000000001</v>
      </c>
      <c r="H14" s="23">
        <v>29812.720000000001</v>
      </c>
      <c r="I14" s="23">
        <v>30224.720000000001</v>
      </c>
      <c r="J14" s="23">
        <v>29812.720000000001</v>
      </c>
      <c r="K14" s="23">
        <v>29812.720000000001</v>
      </c>
      <c r="L14" s="27">
        <v>30224.720000000001</v>
      </c>
      <c r="M14" s="27">
        <v>30224.720000000001</v>
      </c>
      <c r="N14" s="27">
        <v>31048.720000000001</v>
      </c>
      <c r="O14" s="27">
        <v>34731.980000000003</v>
      </c>
      <c r="P14" s="23">
        <v>48239.06</v>
      </c>
      <c r="Q14" s="23"/>
      <c r="R14" s="22"/>
    </row>
    <row r="15" spans="3:19" x14ac:dyDescent="0.25">
      <c r="C15" s="3" t="s">
        <v>7</v>
      </c>
      <c r="D15" s="4">
        <f>SUM(D16:D24)</f>
        <v>8473600</v>
      </c>
      <c r="E15" s="4"/>
      <c r="F15" s="14">
        <f>F16+F17+F18+F19+F20+F21+F22+F23+F24</f>
        <v>195366.48</v>
      </c>
      <c r="G15" s="14">
        <f t="shared" ref="G15:M15" si="2">SUM(G16:G24)</f>
        <v>462300</v>
      </c>
      <c r="H15" s="14">
        <f t="shared" si="2"/>
        <v>468268.79</v>
      </c>
      <c r="I15" s="14">
        <f t="shared" si="2"/>
        <v>209689.60000000001</v>
      </c>
      <c r="J15" s="14">
        <f t="shared" si="2"/>
        <v>2376491</v>
      </c>
      <c r="K15" s="14">
        <f t="shared" si="2"/>
        <v>225103</v>
      </c>
      <c r="L15" s="14">
        <f t="shared" si="2"/>
        <v>865409.6</v>
      </c>
      <c r="M15" s="14">
        <f t="shared" si="2"/>
        <v>265738.59999999998</v>
      </c>
      <c r="N15" s="14">
        <f t="shared" ref="N15:Q15" si="3">SUM(N16:N24)</f>
        <v>39689.599999999999</v>
      </c>
      <c r="O15" s="14">
        <f t="shared" si="3"/>
        <v>2932814.56</v>
      </c>
      <c r="P15" s="14">
        <f t="shared" si="3"/>
        <v>500289.6</v>
      </c>
      <c r="Q15" s="14">
        <f t="shared" si="3"/>
        <v>0</v>
      </c>
      <c r="R15" s="12">
        <f t="shared" ref="R15:R51" si="4">SUM(F15:Q15)</f>
        <v>8541160.8299999982</v>
      </c>
    </row>
    <row r="16" spans="3:19" x14ac:dyDescent="0.2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25">
      <c r="C17" s="5" t="s">
        <v>9</v>
      </c>
      <c r="D17" s="27">
        <v>50000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25">
      <c r="C18" s="5" t="s">
        <v>10</v>
      </c>
      <c r="D18" s="27">
        <v>750000</v>
      </c>
      <c r="E18" s="6"/>
      <c r="F18" s="11">
        <v>14700</v>
      </c>
      <c r="G18" s="11">
        <v>14700</v>
      </c>
      <c r="H18" s="11">
        <v>29400</v>
      </c>
      <c r="I18" s="11">
        <v>29400</v>
      </c>
      <c r="J18" s="11">
        <v>213168</v>
      </c>
      <c r="K18" s="11">
        <v>29400</v>
      </c>
      <c r="L18" s="11">
        <v>29400</v>
      </c>
      <c r="M18" s="11">
        <v>29400</v>
      </c>
      <c r="N18" s="11">
        <v>29400</v>
      </c>
      <c r="O18" s="11"/>
      <c r="P18" s="11"/>
      <c r="Q18" s="11"/>
      <c r="R18" s="22"/>
    </row>
    <row r="19" spans="3:18" x14ac:dyDescent="0.25">
      <c r="C19" s="5" t="s">
        <v>11</v>
      </c>
      <c r="D19" s="27">
        <v>600000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>
        <v>249761.2</v>
      </c>
      <c r="P19" s="11"/>
      <c r="Q19" s="11"/>
      <c r="R19" s="22"/>
    </row>
    <row r="20" spans="3:18" x14ac:dyDescent="0.25">
      <c r="C20" s="5" t="s">
        <v>12</v>
      </c>
      <c r="D20" s="27">
        <v>2323600</v>
      </c>
      <c r="E20" s="6"/>
      <c r="F20" s="11"/>
      <c r="G20" s="11"/>
      <c r="H20" s="11">
        <v>30868.799999999999</v>
      </c>
      <c r="I20" s="11">
        <v>10289.6</v>
      </c>
      <c r="J20" s="11">
        <v>1676768.2</v>
      </c>
      <c r="K20" s="23">
        <v>10289.6</v>
      </c>
      <c r="L20" s="23">
        <v>10289.6</v>
      </c>
      <c r="M20" s="23">
        <v>10289.6</v>
      </c>
      <c r="N20" s="23">
        <v>10289.6</v>
      </c>
      <c r="O20" s="23">
        <v>1810083.66</v>
      </c>
      <c r="P20" s="23">
        <v>210289.6</v>
      </c>
      <c r="Q20" s="23"/>
      <c r="R20" s="22"/>
    </row>
    <row r="21" spans="3:18" x14ac:dyDescent="0.2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25">
      <c r="C22" s="5" t="s">
        <v>14</v>
      </c>
      <c r="D22" s="27">
        <v>690000</v>
      </c>
      <c r="E22" s="6"/>
      <c r="F22" s="11"/>
      <c r="G22" s="27">
        <v>230100</v>
      </c>
      <c r="H22" s="23">
        <v>219999.99</v>
      </c>
      <c r="I22" s="11"/>
      <c r="J22" s="11"/>
      <c r="K22" s="11">
        <v>185413.4</v>
      </c>
      <c r="L22" s="11">
        <v>454772</v>
      </c>
      <c r="M22" s="27">
        <v>-22951</v>
      </c>
      <c r="N22" s="11"/>
      <c r="O22" s="11">
        <v>219969.7</v>
      </c>
      <c r="P22" s="23"/>
      <c r="Q22" s="27"/>
      <c r="R22" s="22"/>
    </row>
    <row r="23" spans="3:18" x14ac:dyDescent="0.25">
      <c r="C23" s="5" t="s">
        <v>15</v>
      </c>
      <c r="D23" s="27">
        <v>3560000</v>
      </c>
      <c r="E23" s="6"/>
      <c r="F23" s="11">
        <v>180666.48</v>
      </c>
      <c r="G23" s="27">
        <v>217500</v>
      </c>
      <c r="H23" s="23">
        <v>188000</v>
      </c>
      <c r="I23" s="23">
        <v>170000</v>
      </c>
      <c r="J23" s="23">
        <v>305000</v>
      </c>
      <c r="K23" s="23"/>
      <c r="L23" s="27">
        <v>172000</v>
      </c>
      <c r="M23" s="27">
        <v>249000</v>
      </c>
      <c r="N23" s="27"/>
      <c r="O23" s="27">
        <v>473000</v>
      </c>
      <c r="P23" s="23">
        <v>290000</v>
      </c>
      <c r="Q23" s="27"/>
      <c r="R23" s="22"/>
    </row>
    <row r="24" spans="3:18" x14ac:dyDescent="0.25">
      <c r="C24" s="5" t="s">
        <v>16</v>
      </c>
      <c r="D24" s="27">
        <v>500000</v>
      </c>
      <c r="E24" s="6"/>
      <c r="F24" s="11"/>
      <c r="G24" s="11"/>
      <c r="H24" s="23"/>
      <c r="I24" s="11"/>
      <c r="J24" s="23">
        <v>181554.8</v>
      </c>
      <c r="K24" s="11"/>
      <c r="L24" s="11">
        <v>198948</v>
      </c>
      <c r="M24" s="11"/>
      <c r="N24" s="27"/>
      <c r="O24" s="11">
        <v>180000</v>
      </c>
      <c r="P24" s="23"/>
      <c r="Q24" s="27"/>
      <c r="R24" s="22"/>
    </row>
    <row r="25" spans="3:18" x14ac:dyDescent="0.25">
      <c r="C25" s="3" t="s">
        <v>17</v>
      </c>
      <c r="D25" s="4">
        <f>SUM(D26:D34)</f>
        <v>7641562</v>
      </c>
      <c r="E25" s="4"/>
      <c r="F25" s="14">
        <f>SUM(F26:F50)</f>
        <v>202616</v>
      </c>
      <c r="G25" s="12">
        <f t="shared" ref="G25:M25" si="5">SUM(G26:G34)</f>
        <v>810953.40999999992</v>
      </c>
      <c r="H25" s="12">
        <f t="shared" si="5"/>
        <v>377616</v>
      </c>
      <c r="I25" s="12">
        <f t="shared" si="5"/>
        <v>381400</v>
      </c>
      <c r="J25" s="14">
        <f t="shared" si="5"/>
        <v>1069213.04</v>
      </c>
      <c r="K25" s="12">
        <f t="shared" si="5"/>
        <v>381400</v>
      </c>
      <c r="L25" s="12">
        <f>SUM(L26:L34)</f>
        <v>620170.82999999996</v>
      </c>
      <c r="M25" s="14">
        <f t="shared" si="5"/>
        <v>571213.39</v>
      </c>
      <c r="N25" s="14">
        <f t="shared" ref="N25:Q25" si="6">SUM(N26:N34)</f>
        <v>381400</v>
      </c>
      <c r="O25" s="12">
        <f t="shared" si="6"/>
        <v>522550.68</v>
      </c>
      <c r="P25" s="12">
        <f t="shared" si="6"/>
        <v>381400</v>
      </c>
      <c r="Q25" s="12">
        <f t="shared" si="6"/>
        <v>0</v>
      </c>
      <c r="R25" s="12">
        <f t="shared" si="4"/>
        <v>5699933.3499999996</v>
      </c>
    </row>
    <row r="26" spans="3:18" x14ac:dyDescent="0.25">
      <c r="C26" s="5" t="s">
        <v>18</v>
      </c>
      <c r="D26" s="27">
        <v>2820000</v>
      </c>
      <c r="E26" s="6"/>
      <c r="F26" s="13">
        <v>202616</v>
      </c>
      <c r="G26" s="27">
        <v>272009.40999999997</v>
      </c>
      <c r="H26" s="11">
        <v>202616</v>
      </c>
      <c r="I26" s="11">
        <v>206400</v>
      </c>
      <c r="J26" s="11">
        <v>385990.3</v>
      </c>
      <c r="K26" s="23">
        <v>206400</v>
      </c>
      <c r="L26" s="27">
        <v>404857.66</v>
      </c>
      <c r="M26" s="27">
        <v>202616</v>
      </c>
      <c r="N26" s="27">
        <v>206400</v>
      </c>
      <c r="O26" s="27">
        <v>202616</v>
      </c>
      <c r="P26" s="23">
        <v>206400</v>
      </c>
      <c r="Q26" s="27"/>
      <c r="R26" s="22"/>
    </row>
    <row r="27" spans="3:18" x14ac:dyDescent="0.25">
      <c r="C27" s="5" t="s">
        <v>19</v>
      </c>
      <c r="D27" s="27">
        <v>395000</v>
      </c>
      <c r="E27" s="6"/>
      <c r="F27" s="11"/>
      <c r="G27" s="11"/>
      <c r="H27" s="11"/>
      <c r="I27" s="11"/>
      <c r="J27" s="23">
        <v>2241.5300000000002</v>
      </c>
      <c r="K27" s="23"/>
      <c r="L27" s="11"/>
      <c r="M27" s="11"/>
      <c r="N27" s="11"/>
      <c r="O27" s="11"/>
      <c r="P27" s="11"/>
      <c r="Q27" s="27"/>
      <c r="R27" s="22"/>
    </row>
    <row r="28" spans="3:18" x14ac:dyDescent="0.25">
      <c r="C28" s="5" t="s">
        <v>20</v>
      </c>
      <c r="D28" s="27">
        <v>503211</v>
      </c>
      <c r="E28" s="6"/>
      <c r="F28" s="11"/>
      <c r="G28" s="27">
        <v>53926</v>
      </c>
      <c r="H28" s="23"/>
      <c r="I28" s="11"/>
      <c r="J28" s="11">
        <v>87288.87</v>
      </c>
      <c r="K28" s="23"/>
      <c r="L28" s="11">
        <v>26533.48</v>
      </c>
      <c r="M28" s="11"/>
      <c r="N28" s="11"/>
      <c r="O28" s="11"/>
      <c r="P28" s="23"/>
      <c r="Q28" s="27"/>
      <c r="R28" s="22"/>
    </row>
    <row r="29" spans="3:18" x14ac:dyDescent="0.2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25">
      <c r="C30" s="5" t="s">
        <v>22</v>
      </c>
      <c r="D30" s="27">
        <v>150000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27"/>
      <c r="R30" s="22"/>
    </row>
    <row r="31" spans="3:18" x14ac:dyDescent="0.25">
      <c r="C31" s="5" t="s">
        <v>23</v>
      </c>
      <c r="D31" s="27">
        <v>260000</v>
      </c>
      <c r="E31" s="6"/>
      <c r="F31" s="11"/>
      <c r="G31" s="11"/>
      <c r="H31" s="11"/>
      <c r="I31" s="11"/>
      <c r="J31" s="11">
        <v>17163.310000000001</v>
      </c>
      <c r="K31" s="23"/>
      <c r="L31" s="11">
        <v>1146.6099999999999</v>
      </c>
      <c r="M31" s="11"/>
      <c r="N31" s="11"/>
      <c r="O31" s="11">
        <v>38059.72</v>
      </c>
      <c r="P31" s="23"/>
      <c r="Q31" s="27"/>
      <c r="R31" s="22"/>
    </row>
    <row r="32" spans="3:18" x14ac:dyDescent="0.25">
      <c r="C32" s="5" t="s">
        <v>24</v>
      </c>
      <c r="D32" s="27">
        <v>2342619</v>
      </c>
      <c r="E32" s="6"/>
      <c r="F32" s="11"/>
      <c r="G32" s="27">
        <v>350000</v>
      </c>
      <c r="H32" s="11">
        <v>175000</v>
      </c>
      <c r="I32" s="11">
        <v>175000</v>
      </c>
      <c r="J32" s="11">
        <v>205380.22</v>
      </c>
      <c r="K32" s="11">
        <v>175000</v>
      </c>
      <c r="L32" s="11">
        <v>175000</v>
      </c>
      <c r="M32" s="27">
        <v>226622.64</v>
      </c>
      <c r="N32" s="27">
        <v>175000</v>
      </c>
      <c r="O32" s="27">
        <v>175000</v>
      </c>
      <c r="P32" s="27">
        <v>175000</v>
      </c>
      <c r="Q32" s="27"/>
      <c r="R32" s="22"/>
    </row>
    <row r="33" spans="3:18" x14ac:dyDescent="0.2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M33" s="11"/>
      <c r="N33" s="11"/>
      <c r="O33" s="11"/>
      <c r="P33" s="11"/>
      <c r="Q33" s="11"/>
      <c r="R33" s="22"/>
    </row>
    <row r="34" spans="3:18" x14ac:dyDescent="0.25">
      <c r="C34" s="5" t="s">
        <v>26</v>
      </c>
      <c r="D34" s="27">
        <v>1170732</v>
      </c>
      <c r="E34" s="6"/>
      <c r="F34" s="11"/>
      <c r="G34" s="27">
        <v>135018</v>
      </c>
      <c r="H34" s="11"/>
      <c r="I34" s="11"/>
      <c r="J34" s="11">
        <v>371148.81</v>
      </c>
      <c r="K34" s="23"/>
      <c r="L34" s="11">
        <v>12633.08</v>
      </c>
      <c r="M34" s="27">
        <v>141974.75</v>
      </c>
      <c r="N34" s="11"/>
      <c r="O34" s="11">
        <v>106874.96</v>
      </c>
      <c r="P34" s="23"/>
      <c r="Q34" s="27"/>
      <c r="R34" s="22"/>
    </row>
    <row r="35" spans="3:18" x14ac:dyDescent="0.2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2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2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2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2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2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2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2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2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2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2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2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2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2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2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2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25">
      <c r="C51" s="3" t="s">
        <v>43</v>
      </c>
      <c r="D51" s="4">
        <f>SUM(D52:D60)</f>
        <v>919999</v>
      </c>
      <c r="E51" s="4"/>
      <c r="F51" s="25">
        <f t="shared" ref="F51" si="7">SUM(F52:F60)</f>
        <v>0</v>
      </c>
      <c r="G51" s="11">
        <f>SUM(G52:G60)</f>
        <v>568170</v>
      </c>
      <c r="H51" s="14">
        <f>SUM(H52:H60)</f>
        <v>0</v>
      </c>
      <c r="I51" s="14">
        <f>SUM(I52:I60)</f>
        <v>0</v>
      </c>
      <c r="J51" s="14">
        <f>SUM(J52:J60)</f>
        <v>57820</v>
      </c>
      <c r="K51" s="14">
        <f>K52</f>
        <v>0</v>
      </c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625990</v>
      </c>
    </row>
    <row r="52" spans="3:18" x14ac:dyDescent="0.25">
      <c r="C52" s="5" t="s">
        <v>44</v>
      </c>
      <c r="D52" s="27">
        <v>650000</v>
      </c>
      <c r="E52" s="6"/>
      <c r="F52" s="11"/>
      <c r="G52" s="27">
        <v>420080</v>
      </c>
      <c r="H52" s="23"/>
      <c r="I52" s="11"/>
      <c r="J52" s="11">
        <v>28910</v>
      </c>
      <c r="K52" s="11"/>
      <c r="L52" s="11"/>
      <c r="M52" s="11"/>
      <c r="N52" s="11"/>
      <c r="O52" s="11"/>
      <c r="P52" s="11"/>
      <c r="Q52" s="27"/>
      <c r="R52" s="22"/>
    </row>
    <row r="53" spans="3:18" x14ac:dyDescent="0.25">
      <c r="C53" s="5" t="s">
        <v>45</v>
      </c>
      <c r="D53" s="27">
        <v>110000</v>
      </c>
      <c r="E53" s="6"/>
      <c r="F53" s="11"/>
      <c r="G53" s="27">
        <v>143960</v>
      </c>
      <c r="H53" s="11"/>
      <c r="I53" s="11"/>
      <c r="J53" s="11">
        <v>28910</v>
      </c>
      <c r="K53" s="11"/>
      <c r="L53" s="11"/>
      <c r="M53" s="11"/>
      <c r="N53" s="11"/>
      <c r="O53" s="11"/>
      <c r="P53" s="11"/>
      <c r="Q53" s="12"/>
      <c r="R53" s="22"/>
    </row>
    <row r="54" spans="3:18" x14ac:dyDescent="0.2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2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25">
      <c r="C56" s="5" t="s">
        <v>48</v>
      </c>
      <c r="D56" s="27">
        <v>159999</v>
      </c>
      <c r="E56" s="6"/>
      <c r="F56" s="11"/>
      <c r="G56" s="27">
        <v>4130</v>
      </c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2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2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2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2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2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2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2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2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2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2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2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2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 t="s">
        <v>108</v>
      </c>
      <c r="O68" s="11"/>
      <c r="P68" s="11"/>
      <c r="Q68" s="12"/>
      <c r="R68" s="22"/>
    </row>
    <row r="69" spans="3:18" x14ac:dyDescent="0.2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2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2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2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2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2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2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2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2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2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2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2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2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25">
      <c r="C82" s="30" t="s">
        <v>65</v>
      </c>
      <c r="D82" s="19">
        <f>D9+D15+D25+D51</f>
        <v>35548460</v>
      </c>
      <c r="E82" s="20"/>
      <c r="F82" s="21">
        <f>F9+F15+F25+F35+F45+F51</f>
        <v>1824423.75</v>
      </c>
      <c r="G82" s="21">
        <f>G9+G15+G25+G35+G45+G51</f>
        <v>3267864.6799999997</v>
      </c>
      <c r="H82" s="21">
        <f>H9+H15+H25+H51</f>
        <v>2266502.06</v>
      </c>
      <c r="I82" s="21">
        <f t="shared" ref="I82:O82" si="8">I9+I15+I25+I51</f>
        <v>2017118.87</v>
      </c>
      <c r="J82" s="21">
        <f t="shared" si="8"/>
        <v>4924141.3100000005</v>
      </c>
      <c r="K82" s="21">
        <f>K9+K15+K25+K51</f>
        <v>2027120.27</v>
      </c>
      <c r="L82" s="21">
        <f t="shared" si="8"/>
        <v>2901609.7</v>
      </c>
      <c r="M82" s="21">
        <f t="shared" si="8"/>
        <v>2252981.2600000002</v>
      </c>
      <c r="N82" s="21">
        <f t="shared" si="8"/>
        <v>1847942.87</v>
      </c>
      <c r="O82" s="21">
        <f t="shared" si="8"/>
        <v>5636601.7699999996</v>
      </c>
      <c r="P82" s="21">
        <f>P9+P15+P25+P51</f>
        <v>4759487.21</v>
      </c>
      <c r="Q82" s="21">
        <f>Q9+Q15+Q25+Q51</f>
        <v>0</v>
      </c>
      <c r="R82" s="21">
        <f t="shared" ref="R82" si="9">SUM(F82:Q82)</f>
        <v>33725793.75</v>
      </c>
    </row>
    <row r="88" spans="3:18" x14ac:dyDescent="0.25">
      <c r="C88" s="18" t="s">
        <v>104</v>
      </c>
      <c r="E88" s="36" t="s">
        <v>102</v>
      </c>
      <c r="F88" s="36"/>
      <c r="G88" s="36"/>
      <c r="H88" s="36"/>
      <c r="I88" s="36"/>
      <c r="M88" s="36" t="s">
        <v>107</v>
      </c>
      <c r="N88" s="36"/>
      <c r="O88" s="36"/>
      <c r="P88" s="36"/>
    </row>
    <row r="89" spans="3:18" x14ac:dyDescent="0.25">
      <c r="C89" s="17" t="s">
        <v>105</v>
      </c>
      <c r="E89" s="31" t="s">
        <v>103</v>
      </c>
      <c r="F89" s="31"/>
      <c r="G89" s="31"/>
      <c r="H89" s="31"/>
      <c r="I89" s="31"/>
      <c r="M89" s="31" t="s">
        <v>106</v>
      </c>
      <c r="N89" s="31"/>
      <c r="O89" s="31"/>
      <c r="P89" s="31"/>
    </row>
    <row r="90" spans="3:18" x14ac:dyDescent="0.25">
      <c r="C90" s="17" t="s">
        <v>99</v>
      </c>
      <c r="F90" s="31" t="s">
        <v>100</v>
      </c>
      <c r="G90" s="31"/>
      <c r="H90" s="31"/>
      <c r="M90" s="31" t="s">
        <v>101</v>
      </c>
      <c r="N90" s="31"/>
      <c r="O90" s="31"/>
      <c r="P90" s="31"/>
    </row>
    <row r="91" spans="3:18" ht="15.75" thickBot="1" x14ac:dyDescent="0.3"/>
    <row r="92" spans="3:18" ht="15.75" thickBot="1" x14ac:dyDescent="0.3">
      <c r="C92" s="10" t="s">
        <v>94</v>
      </c>
    </row>
    <row r="93" spans="3:18" ht="45.75" customHeight="1" thickBot="1" x14ac:dyDescent="0.3">
      <c r="C93" s="8" t="s">
        <v>95</v>
      </c>
    </row>
    <row r="94" spans="3:18" ht="60.75" thickBot="1" x14ac:dyDescent="0.3">
      <c r="C94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5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Eliezer Batista</cp:lastModifiedBy>
  <cp:lastPrinted>2024-10-19T12:09:54Z</cp:lastPrinted>
  <dcterms:created xsi:type="dcterms:W3CDTF">2021-07-29T18:58:50Z</dcterms:created>
  <dcterms:modified xsi:type="dcterms:W3CDTF">2024-12-16T18:18:49Z</dcterms:modified>
</cp:coreProperties>
</file>