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5570\Pictures\DICIEMBRE\"/>
    </mc:Choice>
  </mc:AlternateContent>
  <bookViews>
    <workbookView showHorizontalScroll="0" showVerticalScroll="0" showSheetTabs="0" xWindow="0" yWindow="0" windowWidth="23040" windowHeight="9384" tabRatio="627"/>
  </bookViews>
  <sheets>
    <sheet name="NOMINA CONTRATADOS DICIEMB 2021" sheetId="12" r:id="rId1"/>
  </sheets>
  <definedNames>
    <definedName name="_xlnm.Print_Area" localSheetId="0">'NOMINA CONTRATADOS DICIEMB 2021'!$A$1:$L$49</definedName>
  </definedNames>
  <calcPr calcId="152511"/>
</workbook>
</file>

<file path=xl/calcChain.xml><?xml version="1.0" encoding="utf-8"?>
<calcChain xmlns="http://schemas.openxmlformats.org/spreadsheetml/2006/main">
  <c r="L19" i="12" l="1"/>
  <c r="I19" i="12"/>
  <c r="F19" i="12"/>
  <c r="L20" i="12" l="1"/>
  <c r="I21" i="12" l="1"/>
  <c r="L18" i="12"/>
  <c r="L22" i="12"/>
  <c r="F18" i="12"/>
  <c r="L35" i="12" l="1"/>
  <c r="I35" i="12"/>
  <c r="F35" i="12"/>
  <c r="I33" i="12"/>
  <c r="I32" i="12"/>
  <c r="I31" i="12"/>
  <c r="I28" i="12"/>
  <c r="I27" i="12"/>
  <c r="I34" i="12"/>
  <c r="F31" i="12"/>
  <c r="L31" i="12"/>
  <c r="F20" i="12" l="1"/>
  <c r="F34" i="12" l="1"/>
  <c r="F33" i="12"/>
  <c r="F32" i="12"/>
  <c r="F30" i="12"/>
  <c r="F29" i="12"/>
  <c r="F28" i="12"/>
  <c r="F27" i="12"/>
  <c r="F26" i="12"/>
  <c r="F25" i="12"/>
  <c r="F24" i="12"/>
  <c r="F23" i="12"/>
  <c r="F22" i="12"/>
  <c r="F21" i="12"/>
  <c r="L25" i="12" l="1"/>
  <c r="L24" i="12"/>
  <c r="L26" i="12"/>
  <c r="L34" i="12"/>
  <c r="L27" i="12"/>
  <c r="L28" i="12"/>
  <c r="L29" i="12"/>
  <c r="L30" i="12"/>
  <c r="L32" i="12"/>
  <c r="L33" i="12"/>
  <c r="I30" i="12" l="1"/>
  <c r="I29" i="12"/>
  <c r="I26" i="12"/>
  <c r="I25" i="12"/>
  <c r="I24" i="12"/>
  <c r="I37" i="12" s="1"/>
  <c r="L23" i="12"/>
  <c r="I23" i="12"/>
  <c r="I22" i="12"/>
  <c r="L21" i="12"/>
  <c r="L37" i="12" s="1"/>
</calcChain>
</file>

<file path=xl/sharedStrings.xml><?xml version="1.0" encoding="utf-8"?>
<sst xmlns="http://schemas.openxmlformats.org/spreadsheetml/2006/main" count="73" uniqueCount="37">
  <si>
    <t>Conserje-mañana</t>
  </si>
  <si>
    <t>Conserje-tarde</t>
  </si>
  <si>
    <t>No.</t>
  </si>
  <si>
    <t xml:space="preserve">Asesor Académico   </t>
  </si>
  <si>
    <t>Encargado de la Sección de Servicios Generales</t>
  </si>
  <si>
    <t xml:space="preserve">Asesora académica  </t>
  </si>
  <si>
    <t>CÉSAR R. MENCIA CURY</t>
  </si>
  <si>
    <t>Tte. Coronel Paracaidista, (DEM), FARD.</t>
  </si>
  <si>
    <t>ISR</t>
  </si>
  <si>
    <t xml:space="preserve">FONDO DE PENSIONES </t>
  </si>
  <si>
    <t xml:space="preserve">SUELDO NETO </t>
  </si>
  <si>
    <t>PUESTO O CARGO</t>
  </si>
  <si>
    <t>TOTAL SUELDO BRUTO</t>
  </si>
  <si>
    <t>TOTAL BRUTO</t>
  </si>
  <si>
    <t>TOTAL NETO</t>
  </si>
  <si>
    <t>Docente</t>
  </si>
  <si>
    <t xml:space="preserve">Docente </t>
  </si>
  <si>
    <t>Soporte Técnico</t>
  </si>
  <si>
    <t>Evaluadora de Tesis</t>
  </si>
  <si>
    <t>Administradora Pagina Web</t>
  </si>
  <si>
    <t>ESTATUS</t>
  </si>
  <si>
    <t>DESDE</t>
  </si>
  <si>
    <t>HASTA</t>
  </si>
  <si>
    <t>CONTRATADO</t>
  </si>
  <si>
    <t xml:space="preserve">OTROS INGRESOS </t>
  </si>
  <si>
    <t>SUELDO BRUTO FIJO POR CARGO</t>
  </si>
  <si>
    <t>Coordinadora de Clase en Linea</t>
  </si>
  <si>
    <t>Aasesora de Metodología</t>
  </si>
  <si>
    <t>Conserje</t>
  </si>
  <si>
    <t>Representante de Libre Acceso a la Información</t>
  </si>
  <si>
    <t>Subdirector Administrativo de la EGAEE</t>
  </si>
  <si>
    <t>GENERO</t>
  </si>
  <si>
    <t>M</t>
  </si>
  <si>
    <t>F</t>
  </si>
  <si>
    <t>Encargada de la Sección de Investigación Docente.</t>
  </si>
  <si>
    <t>29 de diciembre del 2022</t>
  </si>
  <si>
    <t>NOMINA PAGO SUELDO PERSONAL CONTRATADO DE LA EGAEE, CORRESPONDIENTE AL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</si>
</sst>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\ _€"/>
  </numFmts>
  <fonts count="16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164" fontId="13" fillId="0" borderId="0" xfId="0" applyNumberFormat="1" applyFont="1" applyAlignment="1"/>
    <xf numFmtId="0" fontId="11" fillId="0" borderId="0" xfId="0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2</xdr:row>
      <xdr:rowOff>754</xdr:rowOff>
    </xdr:from>
    <xdr:to>
      <xdr:col>9</xdr:col>
      <xdr:colOff>323849</xdr:colOff>
      <xdr:row>10</xdr:row>
      <xdr:rowOff>103910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19710" t="29707" r="36804" b="54653"/>
        <a:stretch/>
      </xdr:blipFill>
      <xdr:spPr bwMode="auto">
        <a:xfrm>
          <a:off x="1189759" y="324027"/>
          <a:ext cx="7144904" cy="15694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733425</xdr:colOff>
      <xdr:row>1</xdr:row>
      <xdr:rowOff>96004</xdr:rowOff>
    </xdr:from>
    <xdr:to>
      <xdr:col>9</xdr:col>
      <xdr:colOff>200025</xdr:colOff>
      <xdr:row>10</xdr:row>
      <xdr:rowOff>63500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/>
        <a:srcRect l="28853" t="32890" r="28377" b="49516"/>
        <a:stretch/>
      </xdr:blipFill>
      <xdr:spPr bwMode="auto">
        <a:xfrm>
          <a:off x="1027834" y="257640"/>
          <a:ext cx="7183005" cy="15954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9"/>
  <sheetViews>
    <sheetView tabSelected="1" view="pageBreakPreview" topLeftCell="A29" zoomScaleNormal="100" zoomScaleSheetLayoutView="100" zoomScalePageLayoutView="140" workbookViewId="0">
      <selection activeCell="M43" sqref="M43"/>
    </sheetView>
  </sheetViews>
  <sheetFormatPr baseColWidth="10" defaultRowHeight="13.2" x14ac:dyDescent="0.25"/>
  <cols>
    <col min="1" max="1" width="4.109375" customWidth="1"/>
    <col min="2" max="2" width="31.33203125" customWidth="1"/>
    <col min="3" max="3" width="8.109375" customWidth="1"/>
    <col min="4" max="4" width="13.33203125" customWidth="1"/>
    <col min="5" max="5" width="9.44140625" customWidth="1"/>
    <col min="6" max="6" width="9" customWidth="1"/>
    <col min="7" max="7" width="16" customWidth="1"/>
    <col min="8" max="8" width="9.5546875" customWidth="1"/>
    <col min="9" max="9" width="13.6640625" customWidth="1"/>
    <col min="10" max="10" width="5.6640625" customWidth="1"/>
    <col min="11" max="11" width="13.44140625" customWidth="1"/>
    <col min="12" max="12" width="12.109375" customWidth="1"/>
  </cols>
  <sheetData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6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6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6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6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6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6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6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6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6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41" t="s">
        <v>35</v>
      </c>
      <c r="L15" s="41"/>
    </row>
    <row r="16" spans="1:12" ht="20.25" customHeight="1" x14ac:dyDescent="0.25">
      <c r="A16" s="36" t="s">
        <v>36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</row>
    <row r="17" spans="1:12" ht="36" customHeight="1" x14ac:dyDescent="0.25">
      <c r="A17" s="31" t="s">
        <v>2</v>
      </c>
      <c r="B17" s="16" t="s">
        <v>11</v>
      </c>
      <c r="C17" s="16" t="s">
        <v>31</v>
      </c>
      <c r="D17" s="16" t="s">
        <v>20</v>
      </c>
      <c r="E17" s="16" t="s">
        <v>21</v>
      </c>
      <c r="F17" s="16" t="s">
        <v>22</v>
      </c>
      <c r="G17" s="17" t="s">
        <v>25</v>
      </c>
      <c r="H17" s="16" t="s">
        <v>24</v>
      </c>
      <c r="I17" s="16" t="s">
        <v>12</v>
      </c>
      <c r="J17" s="18" t="s">
        <v>8</v>
      </c>
      <c r="K17" s="16" t="s">
        <v>9</v>
      </c>
      <c r="L17" s="32" t="s">
        <v>10</v>
      </c>
    </row>
    <row r="18" spans="1:12" ht="24" customHeight="1" x14ac:dyDescent="0.25">
      <c r="A18" s="33">
        <v>1</v>
      </c>
      <c r="B18" s="20" t="s">
        <v>34</v>
      </c>
      <c r="C18" s="19" t="s">
        <v>33</v>
      </c>
      <c r="D18" s="19" t="s">
        <v>23</v>
      </c>
      <c r="E18" s="21">
        <v>44866</v>
      </c>
      <c r="F18" s="21">
        <f>EDATE(E18,6)</f>
        <v>45047</v>
      </c>
      <c r="G18" s="22">
        <v>15000</v>
      </c>
      <c r="H18" s="23"/>
      <c r="I18" s="22">
        <v>15000</v>
      </c>
      <c r="J18" s="23">
        <v>0</v>
      </c>
      <c r="K18" s="22">
        <v>456</v>
      </c>
      <c r="L18" s="34">
        <f>G18+H18-K18</f>
        <v>14544</v>
      </c>
    </row>
    <row r="19" spans="1:12" ht="24" customHeight="1" x14ac:dyDescent="0.25">
      <c r="A19" s="33">
        <v>2</v>
      </c>
      <c r="B19" s="20" t="s">
        <v>5</v>
      </c>
      <c r="C19" s="19" t="s">
        <v>33</v>
      </c>
      <c r="D19" s="19" t="s">
        <v>23</v>
      </c>
      <c r="E19" s="21">
        <v>44866</v>
      </c>
      <c r="F19" s="21">
        <f t="shared" ref="F19" si="0">EDATE(E19,6)</f>
        <v>45047</v>
      </c>
      <c r="G19" s="22">
        <v>10000</v>
      </c>
      <c r="H19" s="22"/>
      <c r="I19" s="22">
        <f t="shared" ref="I19" si="1">G19+H19</f>
        <v>10000</v>
      </c>
      <c r="J19" s="23">
        <v>0</v>
      </c>
      <c r="K19" s="22">
        <v>304</v>
      </c>
      <c r="L19" s="34">
        <f>G19+H19-J19-K19</f>
        <v>9696</v>
      </c>
    </row>
    <row r="20" spans="1:12" ht="22.5" customHeight="1" x14ac:dyDescent="0.25">
      <c r="A20" s="33">
        <v>3</v>
      </c>
      <c r="B20" s="20" t="s">
        <v>29</v>
      </c>
      <c r="C20" s="19" t="s">
        <v>32</v>
      </c>
      <c r="D20" s="19" t="s">
        <v>23</v>
      </c>
      <c r="E20" s="21">
        <v>44906</v>
      </c>
      <c r="F20" s="21">
        <f>EDATE(E20,6)</f>
        <v>45088</v>
      </c>
      <c r="G20" s="22">
        <v>15000</v>
      </c>
      <c r="H20" s="23"/>
      <c r="I20" s="22">
        <v>10000</v>
      </c>
      <c r="J20" s="23">
        <v>0</v>
      </c>
      <c r="K20" s="22">
        <v>456</v>
      </c>
      <c r="L20" s="34">
        <f>G20+H20-K20</f>
        <v>14544</v>
      </c>
    </row>
    <row r="21" spans="1:12" s="35" customFormat="1" ht="14.25" customHeight="1" x14ac:dyDescent="0.25">
      <c r="A21" s="33">
        <v>4</v>
      </c>
      <c r="B21" s="20" t="s">
        <v>16</v>
      </c>
      <c r="C21" s="19" t="s">
        <v>32</v>
      </c>
      <c r="D21" s="19" t="s">
        <v>23</v>
      </c>
      <c r="E21" s="21">
        <v>44805</v>
      </c>
      <c r="F21" s="21">
        <f t="shared" ref="F21:F34" si="2">EDATE(E21,6)</f>
        <v>44986</v>
      </c>
      <c r="G21" s="22">
        <v>5000</v>
      </c>
      <c r="H21" s="22"/>
      <c r="I21" s="22">
        <f>G21+H21</f>
        <v>5000</v>
      </c>
      <c r="J21" s="23">
        <v>0</v>
      </c>
      <c r="K21" s="22">
        <v>152</v>
      </c>
      <c r="L21" s="34">
        <f t="shared" ref="L21:L33" si="3">G21+H21-J21-K21</f>
        <v>4848</v>
      </c>
    </row>
    <row r="22" spans="1:12" s="35" customFormat="1" ht="17.100000000000001" customHeight="1" x14ac:dyDescent="0.25">
      <c r="A22" s="33">
        <v>5</v>
      </c>
      <c r="B22" s="20" t="s">
        <v>1</v>
      </c>
      <c r="C22" s="19" t="s">
        <v>33</v>
      </c>
      <c r="D22" s="19" t="s">
        <v>23</v>
      </c>
      <c r="E22" s="21">
        <v>44805</v>
      </c>
      <c r="F22" s="21">
        <f t="shared" si="2"/>
        <v>44986</v>
      </c>
      <c r="G22" s="22">
        <v>10150</v>
      </c>
      <c r="H22" s="22"/>
      <c r="I22" s="22">
        <f t="shared" ref="I22:I26" si="4">G22+H22</f>
        <v>10150</v>
      </c>
      <c r="J22" s="23">
        <v>0</v>
      </c>
      <c r="K22" s="22">
        <v>308.56</v>
      </c>
      <c r="L22" s="34">
        <f>G22+H22-J22-K22</f>
        <v>9841.44</v>
      </c>
    </row>
    <row r="23" spans="1:12" s="35" customFormat="1" ht="17.100000000000001" customHeight="1" x14ac:dyDescent="0.25">
      <c r="A23" s="33">
        <v>6</v>
      </c>
      <c r="B23" s="20" t="s">
        <v>3</v>
      </c>
      <c r="C23" s="19" t="s">
        <v>32</v>
      </c>
      <c r="D23" s="19" t="s">
        <v>23</v>
      </c>
      <c r="E23" s="21">
        <v>44805</v>
      </c>
      <c r="F23" s="21">
        <f t="shared" si="2"/>
        <v>44986</v>
      </c>
      <c r="G23" s="22">
        <v>6625.5</v>
      </c>
      <c r="H23" s="22"/>
      <c r="I23" s="22">
        <f t="shared" si="4"/>
        <v>6625.5</v>
      </c>
      <c r="J23" s="23">
        <v>0</v>
      </c>
      <c r="K23" s="22">
        <v>201.42</v>
      </c>
      <c r="L23" s="34">
        <f t="shared" si="3"/>
        <v>6424.08</v>
      </c>
    </row>
    <row r="24" spans="1:12" s="35" customFormat="1" ht="17.100000000000001" customHeight="1" x14ac:dyDescent="0.25">
      <c r="A24" s="33">
        <v>7</v>
      </c>
      <c r="B24" s="20" t="s">
        <v>17</v>
      </c>
      <c r="C24" s="19" t="s">
        <v>32</v>
      </c>
      <c r="D24" s="19" t="s">
        <v>23</v>
      </c>
      <c r="E24" s="21">
        <v>44743</v>
      </c>
      <c r="F24" s="21">
        <f t="shared" si="2"/>
        <v>44927</v>
      </c>
      <c r="G24" s="22">
        <v>10000</v>
      </c>
      <c r="H24" s="22"/>
      <c r="I24" s="22">
        <f t="shared" si="4"/>
        <v>10000</v>
      </c>
      <c r="J24" s="23">
        <v>0</v>
      </c>
      <c r="K24" s="22">
        <v>304</v>
      </c>
      <c r="L24" s="34">
        <f t="shared" si="3"/>
        <v>9696</v>
      </c>
    </row>
    <row r="25" spans="1:12" s="35" customFormat="1" ht="17.100000000000001" customHeight="1" x14ac:dyDescent="0.25">
      <c r="A25" s="33">
        <v>8</v>
      </c>
      <c r="B25" s="20" t="s">
        <v>5</v>
      </c>
      <c r="C25" s="19" t="s">
        <v>33</v>
      </c>
      <c r="D25" s="19" t="s">
        <v>23</v>
      </c>
      <c r="E25" s="21">
        <v>44815</v>
      </c>
      <c r="F25" s="21">
        <f t="shared" si="2"/>
        <v>44996</v>
      </c>
      <c r="G25" s="22">
        <v>20000</v>
      </c>
      <c r="H25" s="22"/>
      <c r="I25" s="22">
        <f t="shared" si="4"/>
        <v>20000</v>
      </c>
      <c r="J25" s="23">
        <v>0</v>
      </c>
      <c r="K25" s="22">
        <v>2120.4499999999998</v>
      </c>
      <c r="L25" s="34">
        <f>G25+H25-J25-K25</f>
        <v>17879.55</v>
      </c>
    </row>
    <row r="26" spans="1:12" s="35" customFormat="1" ht="17.100000000000001" customHeight="1" x14ac:dyDescent="0.25">
      <c r="A26" s="33">
        <v>9</v>
      </c>
      <c r="B26" s="20" t="s">
        <v>15</v>
      </c>
      <c r="C26" s="19" t="s">
        <v>32</v>
      </c>
      <c r="D26" s="19" t="s">
        <v>23</v>
      </c>
      <c r="E26" s="21">
        <v>44743</v>
      </c>
      <c r="F26" s="21">
        <f t="shared" si="2"/>
        <v>44927</v>
      </c>
      <c r="G26" s="22">
        <v>5000</v>
      </c>
      <c r="H26" s="22"/>
      <c r="I26" s="22">
        <f t="shared" si="4"/>
        <v>5000</v>
      </c>
      <c r="J26" s="23">
        <v>0</v>
      </c>
      <c r="K26" s="22">
        <v>152</v>
      </c>
      <c r="L26" s="34">
        <f t="shared" si="3"/>
        <v>4848</v>
      </c>
    </row>
    <row r="27" spans="1:12" ht="17.100000000000001" customHeight="1" x14ac:dyDescent="0.25">
      <c r="A27" s="33">
        <v>10</v>
      </c>
      <c r="B27" s="20" t="s">
        <v>0</v>
      </c>
      <c r="C27" s="19" t="s">
        <v>33</v>
      </c>
      <c r="D27" s="19" t="s">
        <v>23</v>
      </c>
      <c r="E27" s="21">
        <v>44805</v>
      </c>
      <c r="F27" s="21">
        <f t="shared" si="2"/>
        <v>44986</v>
      </c>
      <c r="G27" s="22">
        <v>10500</v>
      </c>
      <c r="H27" s="22"/>
      <c r="I27" s="22">
        <f t="shared" ref="I27:I35" si="5">G27+H27</f>
        <v>10500</v>
      </c>
      <c r="J27" s="23">
        <v>0</v>
      </c>
      <c r="K27" s="22">
        <v>319.2</v>
      </c>
      <c r="L27" s="34">
        <f t="shared" si="3"/>
        <v>10180.799999999999</v>
      </c>
    </row>
    <row r="28" spans="1:12" ht="17.100000000000001" customHeight="1" x14ac:dyDescent="0.25">
      <c r="A28" s="33">
        <v>11</v>
      </c>
      <c r="B28" s="20" t="s">
        <v>15</v>
      </c>
      <c r="C28" s="19" t="s">
        <v>33</v>
      </c>
      <c r="D28" s="19" t="s">
        <v>23</v>
      </c>
      <c r="E28" s="21">
        <v>44805</v>
      </c>
      <c r="F28" s="21">
        <f t="shared" si="2"/>
        <v>44986</v>
      </c>
      <c r="G28" s="22">
        <v>10000</v>
      </c>
      <c r="H28" s="22"/>
      <c r="I28" s="22">
        <f t="shared" si="5"/>
        <v>10000</v>
      </c>
      <c r="J28" s="23">
        <v>0</v>
      </c>
      <c r="K28" s="22">
        <v>304</v>
      </c>
      <c r="L28" s="34">
        <f t="shared" si="3"/>
        <v>9696</v>
      </c>
    </row>
    <row r="29" spans="1:12" ht="16.5" customHeight="1" x14ac:dyDescent="0.25">
      <c r="A29" s="33">
        <v>12</v>
      </c>
      <c r="B29" s="20" t="s">
        <v>18</v>
      </c>
      <c r="C29" s="19" t="s">
        <v>33</v>
      </c>
      <c r="D29" s="19" t="s">
        <v>23</v>
      </c>
      <c r="E29" s="21">
        <v>44743</v>
      </c>
      <c r="F29" s="21">
        <f t="shared" si="2"/>
        <v>44927</v>
      </c>
      <c r="G29" s="22">
        <v>10000</v>
      </c>
      <c r="H29" s="22"/>
      <c r="I29" s="22">
        <f t="shared" si="5"/>
        <v>10000</v>
      </c>
      <c r="J29" s="23">
        <v>0</v>
      </c>
      <c r="K29" s="22">
        <v>304</v>
      </c>
      <c r="L29" s="34">
        <f t="shared" si="3"/>
        <v>9696</v>
      </c>
    </row>
    <row r="30" spans="1:12" ht="19.5" customHeight="1" x14ac:dyDescent="0.25">
      <c r="A30" s="33">
        <v>13</v>
      </c>
      <c r="B30" s="20" t="s">
        <v>15</v>
      </c>
      <c r="C30" s="19" t="s">
        <v>32</v>
      </c>
      <c r="D30" s="19" t="s">
        <v>23</v>
      </c>
      <c r="E30" s="21">
        <v>44805</v>
      </c>
      <c r="F30" s="21">
        <f t="shared" si="2"/>
        <v>44986</v>
      </c>
      <c r="G30" s="22">
        <v>25000</v>
      </c>
      <c r="H30" s="22"/>
      <c r="I30" s="22">
        <f t="shared" si="5"/>
        <v>25000</v>
      </c>
      <c r="J30" s="23">
        <v>0</v>
      </c>
      <c r="K30" s="22">
        <v>760</v>
      </c>
      <c r="L30" s="34">
        <f t="shared" si="3"/>
        <v>24240</v>
      </c>
    </row>
    <row r="31" spans="1:12" ht="19.5" customHeight="1" x14ac:dyDescent="0.25">
      <c r="A31" s="33">
        <v>14</v>
      </c>
      <c r="B31" s="20" t="s">
        <v>26</v>
      </c>
      <c r="C31" s="19" t="s">
        <v>33</v>
      </c>
      <c r="D31" s="19" t="s">
        <v>23</v>
      </c>
      <c r="E31" s="21">
        <v>44805</v>
      </c>
      <c r="F31" s="21">
        <f t="shared" si="2"/>
        <v>44986</v>
      </c>
      <c r="G31" s="22">
        <v>10000</v>
      </c>
      <c r="H31" s="22"/>
      <c r="I31" s="22">
        <f t="shared" si="5"/>
        <v>10000</v>
      </c>
      <c r="J31" s="23">
        <v>0</v>
      </c>
      <c r="K31" s="22">
        <v>304</v>
      </c>
      <c r="L31" s="34">
        <f t="shared" si="3"/>
        <v>9696</v>
      </c>
    </row>
    <row r="32" spans="1:12" ht="15" customHeight="1" x14ac:dyDescent="0.25">
      <c r="A32" s="33">
        <v>15</v>
      </c>
      <c r="B32" s="20" t="s">
        <v>19</v>
      </c>
      <c r="C32" s="19" t="s">
        <v>33</v>
      </c>
      <c r="D32" s="19" t="s">
        <v>23</v>
      </c>
      <c r="E32" s="21">
        <v>44805</v>
      </c>
      <c r="F32" s="21">
        <f t="shared" si="2"/>
        <v>44986</v>
      </c>
      <c r="G32" s="22">
        <v>10000</v>
      </c>
      <c r="H32" s="22"/>
      <c r="I32" s="22">
        <f t="shared" si="5"/>
        <v>10000</v>
      </c>
      <c r="J32" s="23">
        <v>0</v>
      </c>
      <c r="K32" s="22">
        <v>304</v>
      </c>
      <c r="L32" s="34">
        <f t="shared" si="3"/>
        <v>9696</v>
      </c>
    </row>
    <row r="33" spans="1:12" ht="21" customHeight="1" x14ac:dyDescent="0.25">
      <c r="A33" s="33">
        <v>16</v>
      </c>
      <c r="B33" s="20" t="s">
        <v>4</v>
      </c>
      <c r="C33" s="19" t="s">
        <v>32</v>
      </c>
      <c r="D33" s="19" t="s">
        <v>23</v>
      </c>
      <c r="E33" s="21">
        <v>44743</v>
      </c>
      <c r="F33" s="21">
        <f t="shared" si="2"/>
        <v>44927</v>
      </c>
      <c r="G33" s="22">
        <v>14500</v>
      </c>
      <c r="H33" s="22"/>
      <c r="I33" s="22">
        <f t="shared" si="5"/>
        <v>14500</v>
      </c>
      <c r="J33" s="23">
        <v>0</v>
      </c>
      <c r="K33" s="22">
        <v>440.8</v>
      </c>
      <c r="L33" s="34">
        <f t="shared" si="3"/>
        <v>14059.2</v>
      </c>
    </row>
    <row r="34" spans="1:12" ht="17.100000000000001" customHeight="1" x14ac:dyDescent="0.25">
      <c r="A34" s="33">
        <v>17</v>
      </c>
      <c r="B34" s="20" t="s">
        <v>28</v>
      </c>
      <c r="C34" s="19" t="s">
        <v>33</v>
      </c>
      <c r="D34" s="19" t="s">
        <v>23</v>
      </c>
      <c r="E34" s="21">
        <v>44743</v>
      </c>
      <c r="F34" s="21">
        <f t="shared" si="2"/>
        <v>44927</v>
      </c>
      <c r="G34" s="22">
        <v>10150</v>
      </c>
      <c r="H34" s="22"/>
      <c r="I34" s="22">
        <f t="shared" si="5"/>
        <v>10150</v>
      </c>
      <c r="J34" s="23">
        <v>0</v>
      </c>
      <c r="K34" s="22">
        <v>308.56</v>
      </c>
      <c r="L34" s="22">
        <f>G34+H34-J34-K34</f>
        <v>9841.44</v>
      </c>
    </row>
    <row r="35" spans="1:12" ht="17.100000000000001" customHeight="1" x14ac:dyDescent="0.25">
      <c r="A35" s="33">
        <v>18</v>
      </c>
      <c r="B35" s="20" t="s">
        <v>27</v>
      </c>
      <c r="C35" s="19" t="s">
        <v>33</v>
      </c>
      <c r="D35" s="19" t="s">
        <v>23</v>
      </c>
      <c r="E35" s="21">
        <v>44805</v>
      </c>
      <c r="F35" s="21">
        <f>EDATE(E35,6)</f>
        <v>44986</v>
      </c>
      <c r="G35" s="22">
        <v>10000</v>
      </c>
      <c r="H35" s="22"/>
      <c r="I35" s="22">
        <f t="shared" si="5"/>
        <v>10000</v>
      </c>
      <c r="J35" s="23">
        <v>0</v>
      </c>
      <c r="K35" s="22">
        <v>304</v>
      </c>
      <c r="L35" s="22">
        <f>G35+H35-J35-K35</f>
        <v>9696</v>
      </c>
    </row>
    <row r="36" spans="1:12" ht="17.25" customHeight="1" thickBot="1" x14ac:dyDescent="0.3">
      <c r="A36" s="24"/>
      <c r="B36" s="24"/>
      <c r="C36" s="24"/>
      <c r="D36" s="24"/>
      <c r="E36" s="24"/>
      <c r="F36" s="24"/>
      <c r="G36" s="25"/>
      <c r="H36" s="26"/>
      <c r="I36" s="27"/>
      <c r="J36" s="26"/>
      <c r="K36" s="27"/>
      <c r="L36" s="26"/>
    </row>
    <row r="37" spans="1:12" ht="17.25" customHeight="1" thickBot="1" x14ac:dyDescent="0.3">
      <c r="A37" s="26"/>
      <c r="B37" s="26"/>
      <c r="C37" s="26"/>
      <c r="D37" s="26"/>
      <c r="E37" s="26"/>
      <c r="F37" s="26"/>
      <c r="G37" s="42" t="s">
        <v>13</v>
      </c>
      <c r="H37" s="43"/>
      <c r="I37" s="28">
        <f>SUM(I18:I36)</f>
        <v>201925.5</v>
      </c>
      <c r="J37" s="26"/>
      <c r="K37" s="29" t="s">
        <v>14</v>
      </c>
      <c r="L37" s="30">
        <f>SUM(L18:L36)</f>
        <v>199122.51</v>
      </c>
    </row>
    <row r="38" spans="1:12" ht="13.8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0"/>
      <c r="L38" s="13"/>
    </row>
    <row r="39" spans="1:12" ht="15" x14ac:dyDescent="0.25">
      <c r="A39" s="1"/>
      <c r="B39" s="1"/>
      <c r="C39" s="1"/>
      <c r="D39" s="1"/>
      <c r="E39" s="1"/>
      <c r="F39" s="1"/>
      <c r="G39" s="4"/>
      <c r="H39" s="1"/>
      <c r="I39" s="1"/>
      <c r="J39" s="1"/>
      <c r="K39" s="3"/>
      <c r="L39" s="1"/>
    </row>
    <row r="40" spans="1:12" ht="15" x14ac:dyDescent="0.25">
      <c r="A40" s="1"/>
      <c r="B40" s="1"/>
      <c r="C40" s="1"/>
      <c r="D40" s="1"/>
      <c r="E40" s="1"/>
      <c r="F40" s="1"/>
      <c r="G40" s="4"/>
      <c r="H40" s="1"/>
      <c r="I40" s="1"/>
      <c r="J40" s="1"/>
      <c r="K40" s="3"/>
      <c r="L40" s="1"/>
    </row>
    <row r="41" spans="1:12" ht="15" x14ac:dyDescent="0.25">
      <c r="A41" s="1"/>
      <c r="B41" s="1"/>
      <c r="C41" s="1"/>
      <c r="D41" s="1"/>
      <c r="E41" s="1"/>
      <c r="F41" s="1"/>
      <c r="G41" s="4"/>
      <c r="H41" s="1"/>
      <c r="I41" s="1"/>
      <c r="J41" s="1"/>
      <c r="K41" s="3"/>
      <c r="L41" s="1"/>
    </row>
    <row r="42" spans="1:12" ht="15" x14ac:dyDescent="0.25">
      <c r="A42" s="1"/>
      <c r="B42" s="1"/>
      <c r="C42" s="1"/>
      <c r="D42" s="1"/>
      <c r="E42" s="1"/>
      <c r="F42" s="1"/>
      <c r="G42" s="4"/>
      <c r="H42" s="1"/>
      <c r="I42" s="1"/>
      <c r="J42" s="1"/>
      <c r="K42" s="3"/>
      <c r="L42" s="1"/>
    </row>
    <row r="43" spans="1:12" ht="15.6" x14ac:dyDescent="0.3">
      <c r="A43" s="1"/>
      <c r="B43" s="1"/>
      <c r="C43" s="1"/>
      <c r="D43" s="1"/>
      <c r="E43" s="1"/>
      <c r="F43" s="1"/>
      <c r="G43" s="5"/>
      <c r="H43" s="6"/>
      <c r="I43" s="1"/>
      <c r="J43" s="1"/>
      <c r="K43" s="3"/>
      <c r="L43" s="6"/>
    </row>
    <row r="44" spans="1:12" ht="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11"/>
      <c r="L44" s="2"/>
    </row>
    <row r="45" spans="1:12" ht="15.6" x14ac:dyDescent="0.25">
      <c r="A45" s="39" t="s">
        <v>6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</row>
    <row r="46" spans="1:12" ht="15.6" x14ac:dyDescent="0.25">
      <c r="A46" s="40" t="s">
        <v>7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1:12" ht="15.6" x14ac:dyDescent="0.25">
      <c r="A47" s="40" t="s">
        <v>30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22.8" x14ac:dyDescent="0.4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</sheetData>
  <mergeCells count="6">
    <mergeCell ref="A16:L16"/>
    <mergeCell ref="A45:L45"/>
    <mergeCell ref="A46:L46"/>
    <mergeCell ref="A47:L47"/>
    <mergeCell ref="K15:L15"/>
    <mergeCell ref="G37:H37"/>
  </mergeCells>
  <pageMargins left="0.23622047244094491" right="0.23622047244094491" top="0.74803149606299213" bottom="0.74803149606299213" header="0.31496062992125984" footer="0.31496062992125984"/>
  <pageSetup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Company>IAEDESEN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</dc:creator>
  <cp:lastModifiedBy>Latitude 5570</cp:lastModifiedBy>
  <cp:lastPrinted>2023-01-15T01:14:55Z</cp:lastPrinted>
  <dcterms:created xsi:type="dcterms:W3CDTF">2006-06-01T16:02:06Z</dcterms:created>
  <dcterms:modified xsi:type="dcterms:W3CDTF">2023-01-15T01:15:06Z</dcterms:modified>
</cp:coreProperties>
</file>